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969" firstSheet="15" activeTab="31"/>
  </bookViews>
  <sheets>
    <sheet name="Zadanie 1" sheetId="1" r:id="rId1"/>
    <sheet name="Zadanie 2" sheetId="2" r:id="rId2"/>
    <sheet name="Zadanie 3" sheetId="3" r:id="rId3"/>
    <sheet name="Zadanie 4" sheetId="4" r:id="rId4"/>
    <sheet name="Zadanie 5" sheetId="5" r:id="rId5"/>
    <sheet name="Zadanie 6" sheetId="6" r:id="rId6"/>
    <sheet name="Zadanie 7" sheetId="7" r:id="rId7"/>
    <sheet name="Zadanie 8" sheetId="8" r:id="rId8"/>
    <sheet name="Zadanie 9" sheetId="9" r:id="rId9"/>
    <sheet name="Zadanie 10" sheetId="10" r:id="rId10"/>
    <sheet name="Zadanie 11" sheetId="11" r:id="rId11"/>
    <sheet name="Zadanie 12" sheetId="12" r:id="rId12"/>
    <sheet name="Zadanie 13" sheetId="13" r:id="rId13"/>
    <sheet name="Zadanie 14" sheetId="14" r:id="rId14"/>
    <sheet name="Zadanie 15" sheetId="15" r:id="rId15"/>
    <sheet name="Zadanie 16" sheetId="16" r:id="rId16"/>
    <sheet name="Zadanie 17" sheetId="17" r:id="rId17"/>
    <sheet name="Zadanie 18" sheetId="18" r:id="rId18"/>
    <sheet name="Zadanie 19" sheetId="19" r:id="rId19"/>
    <sheet name="Zadanie 20" sheetId="20" r:id="rId20"/>
    <sheet name="Zadanie 21" sheetId="21" r:id="rId21"/>
    <sheet name="Zadanie 22" sheetId="22" r:id="rId22"/>
    <sheet name="Zadanie 23" sheetId="23" r:id="rId23"/>
    <sheet name="Zadanie 24" sheetId="24" r:id="rId24"/>
    <sheet name="Zadanie 25" sheetId="25" r:id="rId25"/>
    <sheet name="Zadanie 26" sheetId="26" r:id="rId26"/>
    <sheet name="Zadanie 27" sheetId="27" r:id="rId27"/>
    <sheet name="Zadanie 28" sheetId="28" r:id="rId28"/>
    <sheet name="Zadanie 29" sheetId="29" r:id="rId29"/>
    <sheet name="Zadanie 30" sheetId="30" r:id="rId30"/>
    <sheet name="Zadanie 31" sheetId="31" r:id="rId31"/>
    <sheet name="Zadanie 32" sheetId="32" r:id="rId32"/>
  </sheets>
  <definedNames>
    <definedName name="_xlnm.Print_Area" localSheetId="31">'Zadanie 32'!$A$1:$K$25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20"/>
  <c r="F10" i="17"/>
  <c r="F8" i="12"/>
  <c r="H8" s="1"/>
  <c r="H9" s="1"/>
  <c r="H8" i="4"/>
  <c r="H8" i="2"/>
  <c r="F8" i="14"/>
  <c r="H8" s="1"/>
  <c r="H15"/>
  <c r="I15" s="1"/>
  <c r="F15"/>
  <c r="F8" i="7"/>
  <c r="H8" s="1"/>
  <c r="I8" s="1"/>
  <c r="F8" i="32"/>
  <c r="H8" s="1"/>
  <c r="F8" i="31"/>
  <c r="H8" s="1"/>
  <c r="H9" s="1"/>
  <c r="F8" i="30"/>
  <c r="H8" s="1"/>
  <c r="F8" i="29"/>
  <c r="H8" s="1"/>
  <c r="F8" i="28"/>
  <c r="H8" s="1"/>
  <c r="F8" i="27"/>
  <c r="H8" s="1"/>
  <c r="H9" s="1"/>
  <c r="F10" i="26"/>
  <c r="H10" s="1"/>
  <c r="I10" s="1"/>
  <c r="H9"/>
  <c r="F9"/>
  <c r="F8"/>
  <c r="F12" i="25"/>
  <c r="H12" s="1"/>
  <c r="I12" s="1"/>
  <c r="F11"/>
  <c r="H11" s="1"/>
  <c r="I11" s="1"/>
  <c r="F10"/>
  <c r="H9"/>
  <c r="I9" s="1"/>
  <c r="F9"/>
  <c r="F8"/>
  <c r="H8" s="1"/>
  <c r="F11" i="24"/>
  <c r="H11" s="1"/>
  <c r="I11" s="1"/>
  <c r="F10"/>
  <c r="H10" s="1"/>
  <c r="F9"/>
  <c r="H8"/>
  <c r="I8" s="1"/>
  <c r="F8"/>
  <c r="H16" i="23"/>
  <c r="I16" s="1"/>
  <c r="F16"/>
  <c r="F15"/>
  <c r="H15" s="1"/>
  <c r="I15" s="1"/>
  <c r="H14"/>
  <c r="F14"/>
  <c r="F13"/>
  <c r="H13" s="1"/>
  <c r="I13" s="1"/>
  <c r="F12"/>
  <c r="H12" s="1"/>
  <c r="F11"/>
  <c r="H11" s="1"/>
  <c r="I11" s="1"/>
  <c r="H10"/>
  <c r="I10" s="1"/>
  <c r="F10"/>
  <c r="F9"/>
  <c r="H9" s="1"/>
  <c r="H8"/>
  <c r="I8" s="1"/>
  <c r="F8"/>
  <c r="F16" i="22"/>
  <c r="F15"/>
  <c r="H15" s="1"/>
  <c r="I15" s="1"/>
  <c r="F14"/>
  <c r="H14" s="1"/>
  <c r="F13"/>
  <c r="H13" s="1"/>
  <c r="I13" s="1"/>
  <c r="F12"/>
  <c r="H12" s="1"/>
  <c r="I12" s="1"/>
  <c r="F11"/>
  <c r="H11" s="1"/>
  <c r="F10"/>
  <c r="H10" s="1"/>
  <c r="I10" s="1"/>
  <c r="F9"/>
  <c r="H9" s="1"/>
  <c r="I9" s="1"/>
  <c r="F8"/>
  <c r="F17" i="21"/>
  <c r="H17" s="1"/>
  <c r="F16"/>
  <c r="H16" s="1"/>
  <c r="I16" s="1"/>
  <c r="F15"/>
  <c r="H15" s="1"/>
  <c r="F9"/>
  <c r="H9" s="1"/>
  <c r="I9" s="1"/>
  <c r="F8"/>
  <c r="H8" s="1"/>
  <c r="F11" i="20"/>
  <c r="H11" s="1"/>
  <c r="I11" s="1"/>
  <c r="F10"/>
  <c r="H10" s="1"/>
  <c r="F9"/>
  <c r="H9" s="1"/>
  <c r="I9" s="1"/>
  <c r="F8"/>
  <c r="F10" i="19"/>
  <c r="H9"/>
  <c r="I9" s="1"/>
  <c r="F9"/>
  <c r="F8"/>
  <c r="H8" s="1"/>
  <c r="F8" i="18"/>
  <c r="H8" s="1"/>
  <c r="H10" i="17"/>
  <c r="I10" s="1"/>
  <c r="H9"/>
  <c r="I9" s="1"/>
  <c r="F9"/>
  <c r="F8"/>
  <c r="F11" s="1"/>
  <c r="F9" i="16"/>
  <c r="F8"/>
  <c r="H8" s="1"/>
  <c r="F13" i="15"/>
  <c r="H13" s="1"/>
  <c r="I13" s="1"/>
  <c r="F12"/>
  <c r="H12" s="1"/>
  <c r="F11"/>
  <c r="H11" s="1"/>
  <c r="I11" s="1"/>
  <c r="F10"/>
  <c r="H10" s="1"/>
  <c r="I10" s="1"/>
  <c r="F9"/>
  <c r="F8"/>
  <c r="H8" s="1"/>
  <c r="I8" s="1"/>
  <c r="F16" i="14"/>
  <c r="F14"/>
  <c r="H14" s="1"/>
  <c r="I14" s="1"/>
  <c r="F13"/>
  <c r="H13" s="1"/>
  <c r="F12"/>
  <c r="H12" s="1"/>
  <c r="I12" s="1"/>
  <c r="F11"/>
  <c r="H11" s="1"/>
  <c r="I11" s="1"/>
  <c r="F10"/>
  <c r="H10" s="1"/>
  <c r="F9"/>
  <c r="H9" s="1"/>
  <c r="I9" s="1"/>
  <c r="F10" i="13"/>
  <c r="H10" s="1"/>
  <c r="I10" s="1"/>
  <c r="F9"/>
  <c r="H9" s="1"/>
  <c r="F8"/>
  <c r="F11" s="1"/>
  <c r="F9" i="11"/>
  <c r="H9" s="1"/>
  <c r="I9" s="1"/>
  <c r="H8"/>
  <c r="F8"/>
  <c r="H8" i="10"/>
  <c r="H9" s="1"/>
  <c r="H8" i="9"/>
  <c r="H14" i="8"/>
  <c r="I14" s="1"/>
  <c r="H13"/>
  <c r="I13" s="1"/>
  <c r="H12"/>
  <c r="H11"/>
  <c r="I11" s="1"/>
  <c r="H10"/>
  <c r="H9"/>
  <c r="I9" s="1"/>
  <c r="H8"/>
  <c r="I8" s="1"/>
  <c r="F8" i="6"/>
  <c r="F8" i="5"/>
  <c r="H8" s="1"/>
  <c r="H9" s="1"/>
  <c r="F9" i="4"/>
  <c r="F9" i="3"/>
  <c r="H8"/>
  <c r="F9" i="2"/>
  <c r="H16" i="1"/>
  <c r="H15"/>
  <c r="I15" s="1"/>
  <c r="H14"/>
  <c r="I14" s="1"/>
  <c r="H12"/>
  <c r="I12" s="1"/>
  <c r="H11"/>
  <c r="I11" s="1"/>
  <c r="H10"/>
  <c r="I10" s="1"/>
  <c r="H9"/>
  <c r="I9" s="1"/>
  <c r="H8"/>
  <c r="F9" i="30" l="1"/>
  <c r="F9" i="32"/>
  <c r="I9" i="26"/>
  <c r="F12" i="24"/>
  <c r="I14" i="23"/>
  <c r="I16" i="22"/>
  <c r="H16"/>
  <c r="H8"/>
  <c r="I8" s="1"/>
  <c r="F10" i="21"/>
  <c r="I8" i="14"/>
  <c r="F10" i="11"/>
  <c r="I8" i="9"/>
  <c r="I9" s="1"/>
  <c r="H9"/>
  <c r="F9"/>
  <c r="I12" i="8"/>
  <c r="I15"/>
  <c r="F15"/>
  <c r="F9" i="7"/>
  <c r="H8" i="6"/>
  <c r="H9" s="1"/>
  <c r="I8" i="3"/>
  <c r="I9" s="1"/>
  <c r="H9"/>
  <c r="F11" i="26"/>
  <c r="I8" i="20"/>
  <c r="H12"/>
  <c r="F12"/>
  <c r="F14" i="15"/>
  <c r="H9" i="2"/>
  <c r="F13" i="25"/>
  <c r="F17" i="14"/>
  <c r="H16"/>
  <c r="I16" s="1"/>
  <c r="F9" i="10"/>
  <c r="I9" i="7"/>
  <c r="H13" i="1"/>
  <c r="I13" s="1"/>
  <c r="H17"/>
  <c r="H10" i="21"/>
  <c r="I8"/>
  <c r="I10" s="1"/>
  <c r="I8" i="32"/>
  <c r="I9" s="1"/>
  <c r="H9"/>
  <c r="I8" i="25"/>
  <c r="I8" i="16"/>
  <c r="I9" s="1"/>
  <c r="H9"/>
  <c r="H10" i="19"/>
  <c r="I8"/>
  <c r="I10" s="1"/>
  <c r="H9" i="30"/>
  <c r="I8"/>
  <c r="I9" s="1"/>
  <c r="H10" i="11"/>
  <c r="H18" i="21"/>
  <c r="I8" i="18"/>
  <c r="I9" s="1"/>
  <c r="H9"/>
  <c r="I8" i="29"/>
  <c r="I9" s="1"/>
  <c r="H9"/>
  <c r="H9" i="28"/>
  <c r="I8"/>
  <c r="I9" s="1"/>
  <c r="F17" i="23"/>
  <c r="I8" i="5"/>
  <c r="I9" s="1"/>
  <c r="I10" i="8"/>
  <c r="I8" i="10"/>
  <c r="I9" s="1"/>
  <c r="F9" i="12"/>
  <c r="I9" i="13"/>
  <c r="I13" i="14"/>
  <c r="I12" i="15"/>
  <c r="I10" i="20"/>
  <c r="I17" i="21"/>
  <c r="I14" i="22"/>
  <c r="I12" i="23"/>
  <c r="I10" i="24"/>
  <c r="F9" i="27"/>
  <c r="F9" i="31"/>
  <c r="F17" i="1"/>
  <c r="H9" i="4"/>
  <c r="F9" i="5"/>
  <c r="F18" i="21"/>
  <c r="I8" i="1"/>
  <c r="I16"/>
  <c r="F9" i="6"/>
  <c r="I8" i="12"/>
  <c r="I9" s="1"/>
  <c r="I10" i="14"/>
  <c r="I11" i="22"/>
  <c r="F17"/>
  <c r="I9" i="23"/>
  <c r="I8" i="27"/>
  <c r="I9" s="1"/>
  <c r="I8" i="31"/>
  <c r="I9" s="1"/>
  <c r="H9" i="7"/>
  <c r="H15" i="8"/>
  <c r="I8" i="11"/>
  <c r="I10" s="1"/>
  <c r="H9" i="15"/>
  <c r="H14" s="1"/>
  <c r="H8" i="17"/>
  <c r="H11" s="1"/>
  <c r="H17" i="23"/>
  <c r="H10" i="25"/>
  <c r="H13" s="1"/>
  <c r="F9" i="28"/>
  <c r="H8" i="13"/>
  <c r="F9" i="18"/>
  <c r="H9" i="24"/>
  <c r="F9" i="29"/>
  <c r="I15" i="21"/>
  <c r="H8" i="26"/>
  <c r="I10" i="25" l="1"/>
  <c r="I17" i="23"/>
  <c r="I17" i="22"/>
  <c r="H17"/>
  <c r="I18" i="21"/>
  <c r="I12" i="20"/>
  <c r="I9" i="15"/>
  <c r="I14" s="1"/>
  <c r="I17" i="14"/>
  <c r="I8" i="6"/>
  <c r="I9" s="1"/>
  <c r="I8" i="4"/>
  <c r="I9" s="1"/>
  <c r="I8" i="2"/>
  <c r="I9" s="1"/>
  <c r="H12" i="24"/>
  <c r="I9"/>
  <c r="I12" s="1"/>
  <c r="I8" i="17"/>
  <c r="I11" s="1"/>
  <c r="H11" i="26"/>
  <c r="I8"/>
  <c r="I11" s="1"/>
  <c r="H17" i="14"/>
  <c r="I8" i="13"/>
  <c r="I11" s="1"/>
  <c r="H11"/>
  <c r="I17" i="1"/>
  <c r="I13" i="25"/>
</calcChain>
</file>

<file path=xl/sharedStrings.xml><?xml version="1.0" encoding="utf-8"?>
<sst xmlns="http://schemas.openxmlformats.org/spreadsheetml/2006/main" count="1081" uniqueCount="199">
  <si>
    <t>FORMULARZ  CENOWY</t>
  </si>
  <si>
    <t>L.p.</t>
  </si>
  <si>
    <t>Określenie przedmiotu zamówienia</t>
  </si>
  <si>
    <t>J.m.</t>
  </si>
  <si>
    <t>Ilość</t>
  </si>
  <si>
    <t>Cena netto</t>
  </si>
  <si>
    <t>Wartość netto</t>
  </si>
  <si>
    <t>VAT %</t>
  </si>
  <si>
    <t>Wartość VAT</t>
  </si>
  <si>
    <t>Wartość brutto</t>
  </si>
  <si>
    <t>Producent/nazwa handlowa/                     nr katalogowy</t>
  </si>
  <si>
    <t>1.</t>
  </si>
  <si>
    <t>3.</t>
  </si>
  <si>
    <t>4.</t>
  </si>
  <si>
    <t>5.</t>
  </si>
  <si>
    <t>4 x 5 = 6.</t>
  </si>
  <si>
    <t>7.</t>
  </si>
  <si>
    <t>6 x 7 = 8.</t>
  </si>
  <si>
    <t>6 + 8 = 9.</t>
  </si>
  <si>
    <t>10.</t>
  </si>
  <si>
    <t xml:space="preserve">Uchwyt elektrod monopolarnych jednorazowego użytku, z 2 przyciskam, elektrodą szpatułkową, kablem przyłączeniowym o długości 3 m, pakowane 25 sztuk.      </t>
  </si>
  <si>
    <t>opak.</t>
  </si>
  <si>
    <t>2.</t>
  </si>
  <si>
    <t xml:space="preserve">Jednorazowa elektroda pętlowa, prosta, ø 10 mm, wolframowa, długość 135 mm, opakowanie 10 sztuk.            </t>
  </si>
  <si>
    <t>Jednorazowa elektroda pętlowa, prosta, ø 15 mm, wolframowa, długość 135 mm, opakowanie 10 sztuk.</t>
  </si>
  <si>
    <t>Jednorazowa elektroda pętlowa, prosta, ø 20 mm, wolframowa, długość 140 mm, opakowanie 10 sztuk.</t>
  </si>
  <si>
    <t>Jednorazowa elektroda szpatułkowa, z powłoką, prosta, 2,3 x 19 mm, długość 50 mm, opakowanie 10 sztuk.</t>
  </si>
  <si>
    <t>6.</t>
  </si>
  <si>
    <t>Jednorazowa elektroda szpatułkowa, z powłoką, prosta, 2,3 x 19 mm, długość 83 mm, opakowanie 10 sztuk.</t>
  </si>
  <si>
    <t>Jednorazowa elektroda szpatułkowa, z powłoką, prosta, 2,3 x 19 mm, długość 134 mm, opakowanie 10 sztuk.</t>
  </si>
  <si>
    <t>8.</t>
  </si>
  <si>
    <t>Jednorazowy instrument do cięcia i koagulacji za pomocą bipolarnych prądów, zakrzywiony 17 mm, długość 350 mm z kablem przyłączeniowym o długości 4 m i wtyczką MF-2, opakowanie 5 sztuk.</t>
  </si>
  <si>
    <t>9.</t>
  </si>
  <si>
    <t>Elektroda igłowa, prosta, izolowana, ø0,5 x 3 mm, wolframowa, długość 40mm, opakowanie 20 sztuk.</t>
  </si>
  <si>
    <t>Razem</t>
  </si>
  <si>
    <t>Zadanie 2 -  Bloker dooskrzelowy</t>
  </si>
  <si>
    <t>Bloker dooskrzelowy o długości 75cm z dwoma mankietami umieszczonymi na rozwidleniu Y-kształtny, czterokanałowy, pozwalający na osadzeniu go na ostrodze tchawicy i naprzemiennym blokowaniu płuc. Dwa kanały do napełniania mankietów, dwa niezależne do podaży tlenu (CPAP). Średnica blokera 7Fr pozwala na umieszczenie go w rurce intubacyjnej od rozmiaru ID 7,0. Na blokerze naniesione znaczniki głębokości wprowadzenia co 1cm, całość cieniująca w RTG. W zestawie mulitport do przyłączenia wentylacji, wprowadzenia blokera oraz port dla bronchofiberoskopu.</t>
  </si>
  <si>
    <t>szt.</t>
  </si>
  <si>
    <t>Zadanie 3 -  Szybkie testy</t>
  </si>
  <si>
    <t>Test chromatograficzny przeznaczony do wykrywania antygenów białka nukleokapsydu grypy A, grypy B oraz wirusów: syncytialnego układu oddechowego i/lub wirusa SARS-CoV-2 w próbce wymazu z nosa, gardła lub nosogardła. Wynik testu jest możliwy do odczytu już po 15 minutach. Czułość dla SARS-CoV-2 min. 96%, Flu A - min. 95 %, Flu B - min. 92%, RSV - min. 94%. Przystosowane również dla pacjentów pediatrycznych -średnica wacika nie większa niż 4 mm.</t>
  </si>
  <si>
    <t>Zadanie 4 -  Aplikator do pobierania leków</t>
  </si>
  <si>
    <t>Aplikator do wielokrotnego pobierania leków z filtrem antybakteryjnym 0,45 µm  -  sterylny, jednorazowego użytku, pakowany pojedynczo, umożliwiający wielokrotne pobieranie leków z pojemników wielodawkowych, szczelnie przylegający do nakłutego pojemnika, posiadający filtr przeciwbakteryjny dla powietrza, zintegrowany zawór zamykający drogę przepływu cieczy po odłączeniu strzykawki, sterylna końcówka Luer-lock w otwieranej komorze zamykanej w formie zatrzaskowej, końcówka Luer-lock poniżej brzegu komory. Aparat  zapewniający sterylność roztworu po rekonstytucji przez okres 14 dni, nawet w przypadku powtarzalnego stosowania przy narażeniu na kontakt z bakteriami przenoszonymi drogą powietrzną (potwierdzona dokumentem producenta).</t>
  </si>
  <si>
    <t>Zadanie 5 -  Zestaw do pozyskiwania osocza bogatopłytkowego</t>
  </si>
  <si>
    <t>Zadanie 6 - Jednorazowy uchwyt monopolarny do HUGO RAS</t>
  </si>
  <si>
    <t>Jednorazowy uchwyt monopolarny, z powlekaną elektrodą, z 3 funkcjami: cięcia, kooagulacji oraz zaawansowanego trybu Valleylab mode, pozwalającego na uzyskanie jednoczasowo cięcia i odpowiedniej hemostazy, w zależności od szybkości przesuwania urządzenia. Suwak do regulacji mocy umiejscowiony na uchwycie. Pakowany po 25 szt. w opakowaniu. Sprzęt kompatybiny z urządzeniem HUGO RAS posiadanym przez Zamawiającego.</t>
  </si>
  <si>
    <t>Zadanie 7 -  Zestaw do zakładania szwów</t>
  </si>
  <si>
    <t xml:space="preserve">Zestaw do szycia składający się z: 
Serwety z laminatu włókninowo foliowej celulozowo-polietylenowej o gramaturze 42g/m2 60x50 cm z otworem o średnicy 8 cm i przylepcem wokół otworu - 1 szt.; 
kompresu włókninowego gramatura 30g 4w7,5x7,5 cm - 5 szt.;
tupfera A 17N 20x20 cm – kula 3 szt.;
kleszczyków metalowych do igły 13 cm proste znaczone kolorem – 1 szt.;
nożyczki metalowe 11 cm proste ostro-ostre znaczone kolorem – 1 szt.;
pęseta metalowa chirurgiczna 12,5 cm zaznaczona kolorem – 1 szt.;
pęseta plastikowa 13 cm anatomiczna zielona – 1 szt.;
serweta z laminatu włókninowo foliowana celulozowo-polietylenowa o gramaturze 42g/m2 45x75 cm.
Owinięcie zestawu: opakowanie twardy blister dwukomorowy, który służy jako pojemnik na płyn do odkażania pola zabiegowego.
</t>
  </si>
  <si>
    <t>Czujnik temperatury głębokiej, Jednokrotnego użytku, bezpieczny i higieniczny
 ▪ Stosowany przez okres do 24 godzin
 ▪ Skalibrowane miejsce pomiaru na czole pacjenta
 ▪ Wysoka czułość i dokładność pomiaru
 ▪ Pamięć trendu temperatury w czujniku po odłączeniu od sterownika 
▪ 2 skalibrowane termistory, rezystancyjny obwód grzewczy i trwała pamięć zapisu. Opakowanie zawiera 25 szt.</t>
  </si>
  <si>
    <t>Filtr powietrza wymienny do urządzeń. Opakowanie zawiera 1 szt.</t>
  </si>
  <si>
    <t>Zadanie 9 -  Zestaw do przezskórnej gastrostomii</t>
  </si>
  <si>
    <t>Zestaw do długotrwałego żywienia do żołądkowego, zakładany przezskórnie motodą "push" pod kontrolą endoskopową, wykonany z silikonu, ze znacznikiem RTG, rozmiar FR15. Port do napełnienia balonu z zastawką antyrefluksową. Wolne od lateksu i DEHP.</t>
  </si>
  <si>
    <t>Zadanie 10 -  Zestaw do przezskórnej endoskopowej gastrostomii</t>
  </si>
  <si>
    <t xml:space="preserve">Zestaw do przezskórnej endoskopowej gastrostomii w wersji "Pull", w rozmiarach 20 Fr (6,67mm) i 24 Fr (8mm), wykonany z silikonu, z możliwością usunięcia zestawu przezskórnie (bez konieczności wykonania endoskopii), zestaw wyposażony w port typu "Y" z niezależnymi portami do odżywiania i podawania leków, z klamrą pozwalającą na szczelne zamknięcie drenu. Zestaw zawiera: dren PEG, igłę z mandrynem, pętlę do przeciągania drutu, drut do przeciągania drenu PEG, skalpel, obłożenie z otworem, komplet gazików z otworem lub bez, 2 zewnętrzne nasadki zabezpieczające dren PEG, nożyczki i pean lub zestaw do gastrostomii przezskórnej PEG metodą PULL z możliwością usunięcia przezskórnie w rozmiarze 20F oraz 24 do wyboru przez Zamawiającego. Skład zestawu: silikonowy dren gastrostomii PEG, prowadnik z pętlą 5Fr (1,8mm x 260 cm), uniwersalny adapter do karmienia, adapter do podawania bolusa, pierścień retencyjny typu SECUR-LOK, fiolka 5ml z 1% Lidocaine HCI, igła filtracyjna 19G x 1,5 cala, igła 25G, pakiet wacików z powidonem jodu, maść powidonu jodu, serweta z samoprzylepnymi zakładkami, strzykawka 12ml, skalpel z ostrzem rozm. 11, igła wprowadzająca, drut do umieszczania w pętli, nożyczki ze stali nierdzewnej, hemostator ze stali nierdzewnej, zacisk rurki, 4 gąbki z gazy 4x4 cale, 2 gąbki z gazy 2x2 cale, zestaw szwów, instrukcja użytkowania, wkładka z instrukcją. </t>
  </si>
  <si>
    <t>Zadanie 11 – Sprzęt jednorazowy endoskopowy</t>
  </si>
  <si>
    <t>Klipsy jednorazowego użytku do zamykania defektów, z dwuramiennym klipsem załadowanym do zestawu.- Posiada możliwość kilkukrotnego otwarcia i zamknięcia ramion klipsa przed całkowitym uwolnieniem oraz zapewnia rotację klipsa- Współpracuje z kanałem endoskopu o średnicy 2.8 mm- szerokość rozwarcia ramion klipsa - 11mm, długość robocza 235 cm. Opakowanie 5 sztuk.</t>
  </si>
  <si>
    <t>Igła do skleroterapii z regulowaną długością ostrza; średnica kateteru 2.3mm; długość kateteru 240 cm; średnica igły 23gauge; maksymalna długość ostrza 4 mm. Opakowanie 5 sztuk.</t>
  </si>
  <si>
    <t>Zadanie 12 -  Nakłuwacze do pobierania krwi z pięty noworodkowej</t>
  </si>
  <si>
    <t>Pobieranie krwi z piety, nakłuwacz - lancet jednorazowego użytku przeznaczony do pobierania próbek krwi włośniczkowej z piet wcześniaków, noworodków oraz dzieci. Po naciśnięciu przycisku, bardzo cienkie stalowe ostrze wykonuje delikatne, czyste i chirurgiczne nacięcie zapewniające dobry wpływ krwi. Głębokość nacięcia jest ściśle określona, chroniąc przed uszkodzeniem kości piętowej. Niewidzialne po użyciu, trwale schowane w osłonie ostrze, wyklucza ryzyko zranienia lub możliwość ponownego użycia. Ergonomiczny kształt umożliwia bezpieczne uchwycenie lancetu i precyzyjną lokalizację punktu nacięcia. Lancety są sterylne i indywidualnie zapakowane w opakowanie typu blister. Dostępny w dwóch rozmiarach: Nakłuwacz dla wcześniaków, głębokość nakłucia: 0.85mm, szerokość nakłucia: 1.75mm, opak. jednostkowe/opak. zbiorcze: 50/200, kolor: różowy.                                             Nakłuwacz dla noworodków i niemowląt, głębokość nakłucia: 1mm, szerokość nakłucia: 2.5mm, opak. jednostkowe/opak. zbiorcze: 50/200, kolor: błękitny/zielony.</t>
  </si>
  <si>
    <t>Zadanie 13 - Zestawy do dializ</t>
  </si>
  <si>
    <t>Zadanie 14 -  Drobny sprzęt medyczny</t>
  </si>
  <si>
    <t>Jednoczęściowy worek stomijny, otwarty, zamykany na zapinkę wbudowaną w worek, zapięcie na rzep, worek z filtrem węglowym. Posiadający kieszonkę umożliwiającą schowanie systemu zamykania. Przeźroczysty, rozmiar otworu w płytce 10-76 mm. Opakowanie zawiera 30 sztuk.</t>
  </si>
  <si>
    <t>Jednorazowa osłona na podłokietnik stołu operacyjnego o długości 75 (+/-4 cm), szerokości 30 (+/-4 cm). Posiadająca opaski o regulowanej średnicy, pozwalające na utrzymanie przedramienia pacjenta. Ilość w opakowaniu 150 szt.</t>
  </si>
  <si>
    <t xml:space="preserve">Jednorazowe pasy niesterylne do stabilizacji ciała lub kolana pacjenta składającego się z trzech warstw (warstwa górna i dolna tkanina z włókna poliestrowego, warstwa środkowa: pianka kompozytowa). W zestawie znajdują się 2 pasy o wymiarze: Szerokość 10,2 cm, długość pierwszego - 84 cm (+/-3 cm), długość drugiego - 71 cm (+/-3 cm). Możliwość regulacji długości pasów. Ilość w opakowaniu: 12szt. </t>
  </si>
  <si>
    <t>Jednorazowa elektroda EKG przeznaczona do Holtera i badań wysiłkowych wykonana z wysokiej jakości tkaniny mikroporowatej pozwalającej skórze"oddychać" pokryta ciekłym żelem Aqua-Wet. Elektroda posiada czujnik pokryty chlorkiem srebra. Wymiary elektrody 60x66 mm. Opakowanie 30 sztuk.</t>
  </si>
  <si>
    <t xml:space="preserve">Pasy do KTG jednorazowego użytku rozmiar 6 x 150 cm, pakowany po 2 sztuki. W opakowaniu, kolor niebieski i różowy. </t>
  </si>
  <si>
    <t>Pojemnik laboratoryjny z PP na mocz, płyn ustrojowy o pojemności użytkowej 30 ml, z podziałką i zakrętką z PE w kolorze czerwonym. Pakowany pojedynczo.</t>
  </si>
  <si>
    <t>Filtr hydrofobowy, bakteryjny do regulatora ssania, skuteczność filtracji dla cząstek 0,3 um = 99,97%, opakowanie 10 sztuk.</t>
  </si>
  <si>
    <t>Urządzenie do wygodnego, bezbolesnego ściagania klamer (zszywek skórnych). Część metalowa Stal nierdzewna rękojeść z trwałego tworzywa ABS, pakowany pojedynczo papier-folia.</t>
  </si>
  <si>
    <t>Zadanie 15 -  Igły do znieczuleń, zestawy</t>
  </si>
  <si>
    <t>Igła do znieczulenia podpajęczynówkowego Standard, ostrze typu Quincke, krystalicznie przezroczysta, dwubocznie rowkowana nasadka igły - optycznie zwiększająca wizualizację płynu mózgowo – rdzeniowego, długości 50,75,90 mm., rozmiary 18G,19G, 20G,21G,22G,23G, 24G,25G, 26G,27G (rozm. 24,25,26,27G pakowane razem z igłą prowadzącą 20G/38mm lub 22G/38mm).</t>
  </si>
  <si>
    <t>Igła do znieczulenia podpajęczynówkowego typ Pencil Point, krystalicznie przezroczysta, dwubocznie rowkowana nasadka igły - optycznie zwiększająca wizualizację płynu mózgowo – rdzeniowego, długość 90mm, rozm. 22G oraz 24G, 25G, 26G, 27G z igłą prowadzącą 20G/38mm lub 22G/38mm.</t>
  </si>
  <si>
    <t>Igła do znieczulenia podpajęczynówkowego typ Pencil Point, krystalicznie przezroczysta, dwubocznie rowkowana nasadka igły - optycznie zwiększająca wizualizację płynu mózgowo – rdzeniowego, długość 120mm, rozm. 25G, 26G, 27G z igłą prowadzącą 20G/38mm lub 22G/38mm.</t>
  </si>
  <si>
    <t xml:space="preserve">Zestaw do kaniulacji żył centralnych metodą Seldingera 2 - kanałowy, w składzie: cewnik 5F,7F,8F o długości 15cm i 20cm, igła 18G dł. 7cm, prowadnik nitinolowy 0,022” dł. 50cm i 60cm oraz 0,035" dł. 50cm i 60cm, z końcówką ,,J", rozszerzacz 6F,8F,9F skalpel, strzykawka 5ml.
</t>
  </si>
  <si>
    <t>Zestaw do kaniulacji żył centralnych metodą Seldingera 3 - kanałowy, w składzie: cewnik 5F,7F,8F o długości 15cm i 20cm, igła 18G dł. 7cm, prowadnik nitinolowy 0,022” dł. 50cm i 60cm oraz 0,035" dł. 50 i 60cm, z końcówką ,,J", rozszerzacz 6F,8F,9F skalpel, strzykawka 5ml.</t>
  </si>
  <si>
    <t>Zestaw do nefrostomii w rozmiarze 5,6,8,9,10,11,12,14F; kateter PIGTAIL o długości 45cm; prowadnik "J" typ super stiff 0,035" i 0,038" o długości 80 cm; igła dwuczęściowa 18G/20cm lub trzyczęściowa 20G/19cm, rozszerzacz z koszulką rozrywalną 6F-15 F; strzykawka 10ml Luer.</t>
  </si>
  <si>
    <t xml:space="preserve">Elektrody żelowe przeznaczone do pomiarów bioimpedancji elektrycznej.
• Elektrody samoprzylepne, o podkładzie żelowym AgCl.
• Hypoalergiczne, nie zawierające lateksu oraz PVC.
• Impedancja własna pojedynczej elektrody wynosi 25-30Ω.
Elektrody mogą być stosowane jedynie do analizy BIA aparatami firmy Akern. Opakowanie zawiera 100 sztuk.
</t>
  </si>
  <si>
    <r>
      <rPr>
        <sz val="10"/>
        <color rgb="FF000000"/>
        <rFont val="Arial"/>
        <family val="2"/>
        <charset val="238"/>
      </rPr>
      <t>Zestaw do usuwania dwutlenku węgla w trakcie terapii nerkozastępczej z wymiennikiem gazów o pow. 1,3m</t>
    </r>
    <r>
      <rPr>
        <sz val="10"/>
        <color rgb="FF000000"/>
        <rFont val="Czcionka tekstu podstawowego"/>
        <charset val="238"/>
      </rPr>
      <t>²</t>
    </r>
    <r>
      <rPr>
        <sz val="10"/>
        <color rgb="FF000000"/>
        <rFont val="Arial"/>
        <family val="2"/>
        <charset val="238"/>
      </rPr>
      <t>.</t>
    </r>
  </si>
  <si>
    <r>
      <rPr>
        <sz val="10"/>
        <color rgb="FF000000"/>
        <rFont val="Arial"/>
        <family val="2"/>
        <charset val="238"/>
      </rPr>
      <t>Dwukanałowy cewnik dializacyjny z przepływem współosiowym 360</t>
    </r>
    <r>
      <rPr>
        <sz val="10"/>
        <color rgb="FF000000"/>
        <rFont val="Czcionka tekstu podstawowego"/>
        <charset val="238"/>
      </rPr>
      <t>°</t>
    </r>
    <r>
      <rPr>
        <sz val="10"/>
        <color rgb="FF000000"/>
        <rFont val="Arial"/>
        <family val="2"/>
        <charset val="238"/>
      </rPr>
      <t xml:space="preserve"> o średnicy 15,5Fr oraz długości 15,20 i 24 cm w zestawach do implementacji.</t>
    </r>
  </si>
  <si>
    <t>Zadanie 18 -  Płaszcz dostępu moczowodowego</t>
  </si>
  <si>
    <t>Płaszcz dostępu moczowodowego z giętką końcówką dystalną oraz funkcją odsysania podczas litotrypsji. Dostępny w rozmiarach: 10/12Fr, 11/13Fr, 12/14Fr oraz długościach: 40 cm lub 50 cm do wyboru przez Zamawiającego. Możliwa kontrola odsysania poprzez przesuwną regulację zamknięcia odpowietrznika. Płaszcz oraz poszerzacz z nadrukowaną centymetrową podziałką oraz pokryciem hydrofilnym na całej długości. Płaszcz odporny na zagięcia, marker widoczny na zdjęciach rtg.</t>
  </si>
  <si>
    <t>Zadanie 19 -  Elektrody neutralne, uchwyty</t>
  </si>
  <si>
    <t>Elektrody neutralne jednorazowego użytku, dwudzielne, hydrożelowe z systemem rozprowadzającym prąd równomiernie na całej  powierzchni elektrody, nie wymagające aplikacji w określonym kierunku w stosunku do pola operacyjnego, kompatybilne z system monitorowania aplikacji elektrody neutralnej, 176x122mm, 110cm2, opakowanie 50szt.</t>
  </si>
  <si>
    <t>Uchwyt jednorazowy z elektrodą, nóż, 2 przyciski, kabel dł. 3m, przystosowany do systemu rozpoznawania narzędzi aparatu, uchwyt w komplecie z elektrodą, opakowanie 10szt.</t>
  </si>
  <si>
    <t>Zadanie 20 -  Korki dezynfekcyjne</t>
  </si>
  <si>
    <t>Zadanie 21 -  Jednorazowy sprzęt endoskopowy</t>
  </si>
  <si>
    <t>Jednorazowy koszyk do usuwania kamienia z dróg żółciowych, złogów i ciał obcych w obrębie przewodów żółciowych; typ 4-drutowy wykonany z twardego drutu; maksymalna średnica części wprowadzanej do kanału roboczego endoskopu 2,9mm; minimalna średnica kanału roboczego endoskopu 3,7mm; maksymalna średnica współpracującej prowadnicy 0,035’’ (0,89mm); szerokość rozłożonego koszyka 22mm; długość robocza narzędzia 1900mm; wprowadzanie koszyka po prowadnicy; narzędzie kompatybilne z litotryptorem awaryjnym firmy Olympus, model BML-110A; posiada zaczep C umożliwiający mocowanie do rękojeści endoskopu; kompatybilny z V-Systemem – posiada znacznik V dostarczany w sterylnym pakiecie, gotowy do użytku. Opakowanie zawiera 1 sztukę.</t>
  </si>
  <si>
    <t>Jednorazowa proteza plastikowa typu pit-tail wykonana z EVA o optymalnej sztywności i giętkości; średnica 7Fr, odległość między ogonkami protezy 70mm; atraumatyczne zagięcie minimalizuje efekt dotykania końcem protezy ściany przewodów żółciowych i ściany dwunastnicy; atraumatyczna, doskonała widoczność we fluoroskopii; niebieski kolor dla doskonałej widoczności w endoskopowym polu widzenia.</t>
  </si>
  <si>
    <t>MATERIAŁY JEDNORAZOWE W FORMIE BANKU</t>
  </si>
  <si>
    <t>Lp.</t>
  </si>
  <si>
    <t>Przedmiot zamówienia</t>
  </si>
  <si>
    <t>j.m.</t>
  </si>
  <si>
    <t>Szacowana ilość w ciągu obowiązywania umowy</t>
  </si>
  <si>
    <t>Nazwa handlowa/  numer katalogowy oferowanego produktu/ producent</t>
  </si>
  <si>
    <t>Jednorazowa proteza samorozprężalna do dróg żołciowych częściowo pokrywana silikonem, wprowadzana przez ścianę żołądka, wykonana z nitinolu; w części niepokrywalnej 4 listki antymigracyjne; posiada lasso do repozycji w części dystalnej; długość całkowita 100mm; średnica protezy 10mm; średnica kołnierza 20mm; długość aplikatora 180cm; średnica aplikatora 3,,/9Fr; posiada 12 znaczników radiologicznych: po 4 na kołnierzu; w części środkowej i na końcu; posiada podwójny system kontroli punktu, po przekroczeniu którego nie można wycofać protezy do aplikatora; znacznik radiologiczny i graficzny na aplikatorze; kompatybilna z prowadnicą 0,035’’; Opakowanie zawiera 1 sztukę.</t>
  </si>
  <si>
    <t>Jednorazowa proteza z systemem elektrokoagulacji do drenażu torbieli rzekomej trzustki lub pęcherzyka żółciowego; pokryta silikonem na całej długości. Średnica protezy 10, 12, 14 ii 16mm (do wyboru przez Zamawiającego); długość całkowita w każdej średnicy 20, 30 i 40mm (do wyboru przez Zamawiającego); od strony żołądka posiada lasso do repozycjonowania; długość aplikatora 140cm, średnica aplikatora 3,5mm (10,5Fr), złote znaczniki radio cieniujące na kołnierzach i w części środkowej. Znacznik radiologiczny i graficzny na aplikatorze. Opakowanie zawiera 1 sztukę.</t>
  </si>
  <si>
    <t>Jednorazowa klipsownica do endoskopowego tamowania krwawień; długość robocza 2300mm; szerokość otwarcia klipsa 9, 12 i 16mm; narzędzie jednoelementowe składające się z osłonki ze znacznikami graficznymi w części proksymalnej i dystalnej; rotacja 360 stopni oraz otwieranie klipsa nawet przy dużym zagięciu endoskopu; posiada możliwość wielokrotnego otwierania i zamykania klipsa przed jego uwolnieniem, co ułatwia precyzyjne ustawienie klipsa względem miejsca krwawienia; suwak klipsa w kolorze ciemnym niebieskim; minimalna średnica kanału roboczego 2,8mm; u pacjentów z zaaplikowanym klipsem jest możliwość wykonania rezonansu magnetycznego. Opakowanie zawiera 10 sztuk.</t>
  </si>
  <si>
    <t>Zadanie 22 -  Zestaw do ciągłej hemofiltracji</t>
  </si>
  <si>
    <t>Zestaw do ciągłej hemodializy z reginalną antykoagulacją cytrynianową; składające się z jałowych, pakowanych osobno nastepujących elementów: zmodyfikowana kasety integrujące 5 drenów: tętniczy, żylny, filtratu, cytrynianu z  końcówką SecuNect o powierzchni dyfuzyjnej 1,8m2, drenu dializatu.</t>
  </si>
  <si>
    <t xml:space="preserve">Zestaw do ciągłej, żylno-żylnej hemodiafiltracji składający się z jałowych pakowanych osobno następujących elementów: hemofiltra z polisulfonową błoną półprzepuszczalną o powierzchni dyfuzyjnej 1,8m2, kasety integrujące dreny krwi z drenem filtracyjnym wraz z akcesoriami do wypełnienia i płukania układu: drenu substytucyjnego, z przełączeniami wlotowymi typu Safe Lock, zbiornikiem podgrzewacza, zaworem zwrotnym i przyłączeniem wylotowym typu Leur (męski): drenu dializatu, zbiornikiem podgrzewacza, zaworem zwrotem i8 przyłączem wylotowym typu Hansen. </t>
  </si>
  <si>
    <t>Zestaw do ciągłej hemodializy z antykoagulacją cytrynianową z hemofiltrem o powierzchni 1,8m2 i podwyższonym punkcie odcięcia do 40kD, z końcówką SecuNect.</t>
  </si>
  <si>
    <t>Zestaw do ciągłej hemodiafiltracji z antykoagulacją cytrynianową z hemofiltrem o powierzchni 1,8m2, z końcówkami typu SecuNect.</t>
  </si>
  <si>
    <t>Zestaw do plazmaferezy leczniczej z plazmafiltrem o powierzchni 0,6m2.</t>
  </si>
  <si>
    <t>Rozdzielacz do jednoczesnego podłączenia 4 worków płynu dializacyjnego z drenem dializatu.</t>
  </si>
  <si>
    <t>Igły plastikowe typu Spike o długości 72mm. Opakowanie zawiera 100 sztuk.</t>
  </si>
  <si>
    <t>Filtr do hemofiltracji o powierzchni dyfuzyjnej 2,3m2.</t>
  </si>
  <si>
    <t>Worek na filtrat 10l z zaworem.</t>
  </si>
  <si>
    <t>Zestaw linii krwi AV.</t>
  </si>
  <si>
    <t>Zestaw linii krwi SN.</t>
  </si>
  <si>
    <t>Suchy ładunek wodorowęglanu – Bibag 650g.</t>
  </si>
  <si>
    <t>Igła tętnicza A15-17G, rozmiar do wyboru przez Zamawiającego.</t>
  </si>
  <si>
    <t>Igła żylna V15-17G, rozmiar do wyboru przez Zamawiającego.</t>
  </si>
  <si>
    <t>Filtr Diasafe Plus.</t>
  </si>
  <si>
    <t>Środek do dezynfekcji aparatów do dializ na bazie kwasu cytrynowego, kwasu jabłkowego i kwasu mlekowego – Citrosteril, kanister 5 litrów.</t>
  </si>
  <si>
    <t>Środek do dezynfekcji aparatów do dializ na bazie kwasu nadoctowego – Puristeril, opakowanie 5 kg</t>
  </si>
  <si>
    <t>Środek do dezynfekcji aparatów do dializ na bazie podchlorynu sodu – Sporotal, opakowanie 5 kg</t>
  </si>
  <si>
    <t>Kaniula żylna z konektorem 3/8"x3/8" w rozmiarach 19,21,23,25Fr o długości 38 cm i 21,23,25,29Fr o długości 55 cm. Kaniula z powłoką Bioline.</t>
  </si>
  <si>
    <t>Kaniula tętnicza z konektorem 3/8"x3/8" oraz przyłączem LL w rozmiarach 13,15,17,19,21,23Fr o długości 15 cm i 15,17,19,21,23 o długości 23 cm. Kaniula z powłoką Bioline.</t>
  </si>
  <si>
    <t>Zestaw do wprowadzania kaniul metodą Seldingera: zawierający igłę 8Ga, rozszerzadła 10/12, 12/14, 14/16, 16/18; prowadnik 0,038" z końcówką J o długości 100 lub 150 cm; skalpel i strzykawka 20 ml.</t>
  </si>
  <si>
    <t>Zestaw rozszerzaczy wspomagający zastosowanie kaniul do procedury ECMO: 18/20, 20/22, 22/24F (opcjonalnie do dużych kaniul).</t>
  </si>
  <si>
    <t>Zadanie 25 -  Nakłuwacze</t>
  </si>
  <si>
    <t xml:space="preserve">Nakłuwacz igłowy gł.nakłucia 1,2mm, pakowane po 200 szt. </t>
  </si>
  <si>
    <t>Nakłuwacz igłowy gł.nakłucia 1,5mm, pakowane po 200 szt.</t>
  </si>
  <si>
    <t>Nakłuwacz igłowy gł.nakłucia 1,8mm, pakowane po 200 szt.</t>
  </si>
  <si>
    <t>Nakłuwacz igłowy gł.nakłucia 2,0 mm, pakowane po 200 szt.</t>
  </si>
  <si>
    <t>Nakłuwacz igłowy gł.nakłucia 2,4 mm, pakowane po 200 szt.</t>
  </si>
  <si>
    <t>Zadanie 26 -  Igła, przyrząd.</t>
  </si>
  <si>
    <t>Jednorazowa igła Veressa o długości 120 mm i o średnicy 14G, sterylizowana tlenkiem etylenu.</t>
  </si>
  <si>
    <t xml:space="preserve">Igła cystoskopowa do iniekcji botoksu, w rozmiarze 22G 5CH, długość ostrza 4 mm z bezpiecznym ogranicznikiem wkłucia, długość całkowita 35 cm. Igła ścięta pod kątem 25⁰. Ostrze posiada nasadkę ochronna, redukującą uszkodzenia kanału roboczego. Produkt wyposażony w adapter typu Touhy Borst blokujący igłę w cystoskopie i ułatwiający pozycjonowanie jej.  Do cystoskopu sztywnego. Produkt sterylny, jednorazowego użytku. </t>
  </si>
  <si>
    <t xml:space="preserve">Przyrząd do cystoskopu podwójny z miękką komorą. Wykonany z nietoksycznego PVC. Rolkowy regulator przepływu. Jednokanałowa igła biorcza w osłonce zabezpieczającej; końcówka igły Luer Lock. Igła umożliwia sterylny pobór płynu irygacyjnego z pojemnika/worka. Średnica drenu 4,8 mm x 6,8 mm. Przyrząd podwójny z zaciskiem na każdym drenie. Sterylizowane tlenkiem etylenu </t>
  </si>
  <si>
    <t>Zadanie 27 -  Cystotom</t>
  </si>
  <si>
    <t>Zadanie 28 -  Strzykawka do gazometrii</t>
  </si>
  <si>
    <t>opak</t>
  </si>
  <si>
    <t>Zadanie 30 -  System czyszczenia optyki</t>
  </si>
  <si>
    <t>Sterylny, jednorazowy system do czyszczenia optyki, składający się z podgrzewacza, wacika do trokara, dwóch ściereczek z mikrofibry. Kompleksowy system, oprócz czyszczenia trokara, pozwala na optymalną wizualizację dzięki usuwaniu zamglenia, oczyszczaniu, ustalaniu balansu bieli i ochronie wziernika. Opakowanie zawiera 10 sztuk.</t>
  </si>
  <si>
    <t>szt</t>
  </si>
  <si>
    <t>Zadanie 32 -  Zestaw do drenażu gruczołu Bartholina</t>
  </si>
  <si>
    <t>Zestaw do podawania diet dojelitowych metodą grawitacyjną z pustym workiem o objętości 1500 ml, komorą kroplową, zaciskiem rolkowym, zamykanym kranikiem do podawania leków, zakończony portem do zgłębników typu ENFit. Wolny od lateksu i DEHP. Opakowanie zawiera 30 sztuk</t>
  </si>
  <si>
    <t xml:space="preserve">Zadanie 24 -  Kaniule wraz z zestawami kompatybilnymi do konsoli Xenios ECCO2R/ECMO - urządzenie na wyposażeniu Zamawiającego </t>
  </si>
  <si>
    <t xml:space="preserve">Zadanie 17 -  Zestawy do terapii kompatybilne do konsoli Xenios ECCO2R/ECMO - urządzenie na wyposażeniu Zamawiającego </t>
  </si>
  <si>
    <t xml:space="preserve">Wielodostępowa kołdra grzewcza pod pacjenta, z miękkiej włókniny polipropylenowej; powierzchnia grzewcza z równomierną perforacją  (drobne otwory) która zapewnia równomierną konwekcję powietrza w kierunku pacjenta; otwory do odprowadzenia płynów spod pacjenta; perforacje po bokach kołdry zapewniające obieg powietrza w każdej pozycji; perforacja pod głową umożliwiająca przeprowadzenie zabiegu w pozycji na wznak; zintegrowane przylepne paski na spodzie kołdry i panele do podłożenia pod materac; 2 porty z zatyczką do podłączenia przewodu grzewczego fabrycznie zabezpieczone folią zapobiegającą zanieczyszczeniu wnętrza kołdry, zapewniające szczelne podłączenie bez stosowania taśm, przylepców, rzepów lub dodatkowych adapterów; nieogrzewana cześć pod stopy (dodatkowa warstwa); dodatkowa przylepna serweta przezroczysta na głowę pacjenta  60x60cm (+/-2cm);  rozmiar 220x90cm (+/-2cm); zgodna z instrukcją obsługi urządzenia. Opakowanie zawiera 5 szt. </t>
  </si>
  <si>
    <t>Kołdra grzewcza pod pacjenta dla dorosłych, do zabiegów w pozycji na plecach, z miękkiej włókniny polipropylenowej, powierzchnia grzewcza z równomierną perforacją  (drobne otwory) która zapewnia równomierną konwekcję powietrza w kierunku pacjenta; otwory do odprowadzenia płynów spod pacjenta,  zintegrowane przylepne paski na spodzie kołdry; 1 port do podłączenia przewodu grzewczego, zapewniający szczelne podłączenie bez stosowania taśm, przylepców, rzepów  lub dodatkowych adaptorów;  nieogrzewana część na stopy (dodatkowa warstwa); rozmiar 190x90cm (+/2cm), zgodna z instrukcją obsługi urządzenia. Opakowanie zawiera 10szt.</t>
  </si>
  <si>
    <t xml:space="preserve">Kołdra grzewcza pod pacjenta w pozycji litotomijnej, z miękkiej włókniny polipropylenowej,  powierzchnia grzewcza z równomierną perforacją  (drobne otwory), która zapewnia równonomierną konwekcję powietrza w kierunku pacjenta; otwory do odprowadzenia płynów spod pacjenta, perforacje po bokach kołdry ułatwiają przenoszenie i pozycjonowanie pacjenta, zintegrowane taśmy do mocowania do podpór na nogi i przylepne paski na spodzie kołdry i panele do podłożenia pod materac, 1 port do podłączenia przewodu grzewczego fabrycznie zabezpieczony folią zapobiegającą zanieczyszczeniu wnętrza kołdry, zapewniający szczelne podłączenie bez stosowania taśm, przylepców, rzepów lub dodatkowych adapterów; dodatkowa przylepna serweta przezroczysta na głowę pacjenta  60x60cm (+/2cm) cm; rozmiar 190x90cm (+/-2cm), duże wycięcie na dole kołdry zgodna z instrukcją obsługi urządzenia  Opakowanie zawiera 10szt. </t>
  </si>
  <si>
    <t xml:space="preserve">Wielodostępowa kołdra grzewcza na całe ciało pacjenta; powierzchnia grzewcza z miękkiej włókniny polipropylenowej z  równomierną perforacją  (drobne otwory), która zapewnia równomierną konwekcję powietrza w kierunku pacjenta; powierzchnia zewnętrzna z przezroczystej folii polipropylenowej; konstrukcja kanałów powietrznych w kołdrze zapewnia pełne napełnienie kołdry i obieg powietrza nawet w przypadku przedziurawienia folii; po 2 perforacje z obu stron kołdry zapewniające 6 miejsc dostępu do różnych części ciała, 1 port do podłączenia przewodu grzewczego zabezpieczony folią zapobiegającą zanieczyszczeniu wnętrza kołdry, zapewniający szczelne szczelne podłączenie przewodu bez stosowania taśm, przylepców, rzepów lub dodatkowych adaptorów; zintegrowane klapy pod barki pacjenta; nieogrzewana część na stopy (zgrzew blokujący przepływ powietrza) chroniąca przed urazem termicznym; 2 zintegrowane paski przylepne do mocowania na ciele pacjenta; rozmiar 215x90cm (+/-2cm); zgodna z instrukcją obsługi urządzenia. Opakowanie zawiera 12szt. </t>
  </si>
  <si>
    <t xml:space="preserve">Wielopozycyjna, uniwersalna kołdra grzewcza na pacjenta do zabiegów chirurgicznych; wielopozycyjna z możliwością zginania bez wpływu na dystrybucję ciepła i efektywność ogrzewania;  powierzchnia grzewcza z miękkiej włókniny polipropylenowej z  równomierną perforacją (drobne otwory), która zapewnia równomierną konwekcję powietrza w kierunku pacjenta;  powierzchnia zewnętrzna z przezroczystej folii polipropylenowej, konstrukcja kanałów powietrznych w kołdrze zapewnia pełne napełnienie kołdry i obieg powietrza nawet w przypadku przedziurawienia folii; zintegrowane odrywalne paski do przywiązania kołdry; specjalne otwory na wysokości szyi pacjenta  tłoczące powietrze pod folię na głowie, 2 porty z zatyczką do podłączenia przewodu grzewczego fabrycznie zabezpieczone folią zapobiegającą zanieczyszczeniu wnętrza kołdry, zapewniające szczelne podłączenie bez stosowania taśm, przylepców, rzepów lub dodatkowych adapterów; dodatkowa przylepna serweta przezroczysta na głowę pacjenta 60x60cm (+/-2cm); rozmiar 200x60cm (+/-2cm); zgodna z instrukcją obsługi urządzenia. Opakowanie zawiera 14 szt. </t>
  </si>
  <si>
    <t xml:space="preserve">Zadanie 8 - Kołderki grzewcze kompatybilne do urządzenia Bair Hugger 775 - urządzenie na wyposażeniu Zamawiającego </t>
  </si>
  <si>
    <t xml:space="preserve">Zadanie 23 -  Jednorazówka kompatybilna z aparatem Fresenius 4008 - urządzenie na wyposażeniu Zamawiającego </t>
  </si>
  <si>
    <t>Sterylne łyżki z polimeru optycznego zapobiegającemu parowaniu, kompatybilne z videolaryngoskopem McGrath MAC, posiadającym na stanie przez Zamawiającego, jednorazowe. Rozmiar 1,2,3,4 do wyboru przez Zamawiającego. Opakowanie zawiera 50 sztuk.</t>
  </si>
  <si>
    <t>Narzędzie do elektrochirurgicznego nakłucia otworu w ścianie żołądka lub dwunastnicy oraz do pseudotorbieli trzustki, gdy jest ona widocznie uwypuklona do przewodu pokarmowego.
Dostarczane w stanie sterylnym i jednorazowego użytku — przeznaczone wyłącznie do jednorazowego użytku.
• Igła o średnicy 0,038 cala w cewniku 5 Fr
• Natychmiastowe poszerzenie nacięcia za pomocą pierścienia diatermicznego z kauteryzacją i zewnętrznego cewnika 10 Fr
• Powadnik o średnicy 0,035 cala, aby utrzymać pozycję po pierwszym nacięciu i ułatwić umieszczenie stentu lub zestawu drenażowego
• Połączenie noża igłowego i pierścienia diatermicznego eliminuje konieczność zmiany narzędzia, skracając czas zabiegu
• Wiele zintegrowanych komponentów — nóż igłowy, pierścień diatermiczny i kompatybilność z prowadnikiem — stanowią platformę umożliwiającą szybkie wprowadzenie
leczenia terapeutycznego</t>
  </si>
  <si>
    <r>
      <t>Probówko-strzykawka do pobierania i analizy próbek krwi tętniczej do badania gazometrii i równowagi kwasowo-zasadowej. Fabrycznie napełniona heparyną litową, zapobiegającą krzepnięciu krwi i umożliwiająca oznaczaniu elektrolitów w próbce. Zrównoważona jonami Ca</t>
    </r>
    <r>
      <rPr>
        <vertAlign val="superscript"/>
        <sz val="10"/>
        <rFont val="Arial"/>
        <family val="2"/>
        <charset val="238"/>
      </rPr>
      <t xml:space="preserve">2 +    </t>
    </r>
    <r>
      <rPr>
        <sz val="10"/>
        <rFont val="Arial"/>
        <family val="2"/>
        <charset val="238"/>
      </rPr>
      <t>możliwość łączenia z igłami, adapterami i cewnikami ze złączem Luer; pojemność 2ml; śr.11mm x wys.66 mm; bez etykiety</t>
    </r>
  </si>
  <si>
    <t xml:space="preserve">Zadanie 31 -  Zestaw do podawania diet dojelitowych kompatybilne do pompy Amika - urządzenie na wyposażeniu Zamawiającego </t>
  </si>
  <si>
    <t xml:space="preserve">Igła w rozmiarze 18G - 1,2x40mm do bezpiecznego pobierania i rozpuszczania leków. Wykonana z najwyższej jakości stali nierdzewnej. Cienkie ścianki pozwalają na zachowanie skuteczne użytkowanie. Igła silikonowana, polerowana elektrochemicznie. Konektor wykonany z polipropylenu odpowiadają rozmiarowi igły zgodnie z kodem ISO. Igła ścięta pod kątem 45 stopni.Posiada filtr cząsteczkowy 5 µm, zapobiegający przedostawaniu się skrawków korka. Nietoksyczna, niepirogenna, sterylizowana tlenkiem etylenu
Pakowana jednostkowo : blister pack. 
Opakowanie zbiorcze : 100 sztuk, kartonik.
</t>
  </si>
  <si>
    <t>Zestaw narzędzi do nacięcia i drenażu ropni lub torbieli gruczołu Bartholina. Skład zestawu: kateter z balonem wykonany z silikonu klasy medycznej, skalpel, strzykawka o pojemności 3 ml, igła G.</t>
  </si>
  <si>
    <t>Zadanie 1 -  Elektrody kompatybilne do VIO 300D/ VIO300S/ VIO3 - urządzenie na wyposażeniu Zamawiającego</t>
  </si>
  <si>
    <t xml:space="preserve">Kompletny, sterylny zestaw jednorazowy do pozyskania i aplikacji osocza bogatopłytkowego, umożliwiający pobranie 20 ml krwi i otrzymanie 5 ml koncentratu bogatopłytkowego o stężeniu około 4-krotnym, pozwalający na sterowanie stężeniem. Zestaw zawierający wszystkie komponenty potrzebne do wykonania zabiegu: od pobrania krwi poprzez odseparowanie osocza, łącznie z podaniem osocza pacjentowi:
- rękawiczki sterylne,
- strzykawka 20 ml,
- igła z motylkiem,
- antykoagulant 5 ml,
- tuba separująca zawierająca porty typu luer-lock,
- korki zabezpieczające tubę separującą wraz z dodatkowym łącznikiem,
- 1 strzykawka 5 ml, z gwintem luer-lock,
- 1 strzykawka 10 ml, z gwintem luer-lock,
- 2 x igła 0,8x40mm do podania osocza,
- 2 x igła 0,4x19mm do podania osocza,
- podstawka do tuby separującej,
- mata sterylna.
</t>
  </si>
  <si>
    <t xml:space="preserve">Zestaw do dializy HD o składzie:
START:
1 x Serweta z laminatu (folia PE + celuloza) 50x40cm
4 x Kompresy z włókniny bawełnianej 7,5x7,5cm
2 x Przylepiec włókninowy zabezpieczony warstwą papierową 2x15cm
2 x Opatrunek do mocowania wkłuć 6x8cm z dodatkowym padem włókninowym
2 x Rękawice nitrylowe z teksturowaną powierzchnią rozmiar M, ciemnoniebieskie
Opakowanie typu blister z podwójną etykietą samoprzylepną zawierającą m.in. numer referencyjny, datę ważności i numer lot, dane producenta oraz kod kreskowy.
</t>
  </si>
  <si>
    <t xml:space="preserve">Zestaw do dializy HD o składzie:
END I:
4 x Kompresy z włókniny bawełnianej 7,5x7,5cm
2 x Plaster typu Pushban 3,8x7,2cm
2 x Rękawice nitrylowe teksturowane rozmiar S/M
1 x Rękawica nitrylowa teksturowana rozmiar L
Opakowanie typu blister z podwójną etykietą samoprzylepną zawierającą m. in. numer referencyjny, datę ważności i numer lot, dane producenta oraz kod kreskowy.
</t>
  </si>
  <si>
    <t xml:space="preserve">Zestaw do dializy przez cewnik w opakowaniu typu duo-pack z perforacją po środku umożliwiającą rozdzielenie części zestawu bez uszkodzenia zawartości, o składzie:
START:
1 x serweta chirurgiczna z laminatu (folia PE + celuloza) 50x40cm z nacięciem 20cm na krótszym boku umożliwiającym przełożenie końcówek cewnika
6 x kompresy z włókniny bawełnianej 7,5x7,5cm
1 x przylepiec włókninowy zabezpieczony warstwą papierową 2x15cm
2 x rękawice nitrylowe teksturowane rozmiar S/M, niebieskie
2 x rękawice nitrylowe teksturowane rozmiar S/M, ciemnoniebieskie
END:
4 x Kompresy z włókniny bawełnianej 7,5x7,5cm
2 x Przylepiec włókninowy zabezpieczony warstwą papierową 2x15cm
2 x Rękawice nitrylowe teksturowane rozmiar S/M, ciemnoniebieskie
Opakowanie jednostkowe z podwójną etykietą samoprzylepną zawierającą m.in. numer referencyjny, datę ważności i numer lot, dane producenta oraz kod kreskowy.
</t>
  </si>
  <si>
    <t xml:space="preserve">Korek dezynfekcyjny do łączników do hemodializy. Efektywność korków została potwierdzona in vitro wobec trzech rodzajów organizmów: 
•Gram-dodatnich - Staphylococcus epidermidis, Staphylococcus aureus, 
•Gram-ujemnych - Eschericha coli, Pseudomonas aeruginosa 
•Drożdży i grzybów – Candida glabrata, candida albicans </t>
  </si>
  <si>
    <t xml:space="preserve">Korek dezynfekcyjny jednokrotnego użytku do męskich końcówek typu luer. Roztwór 70% alkoholu izopropylowego w zagłębieniu korka. Dezynfekcja w ciągu 1 minuty. 
Ochrona łącznika przed skażeniem zewnętrznym przez 7 dni. 
Każdy korek oznaczony datą ważności i numerem serii. 
Sterylny, dostarczany po 5 szt. na plastikowym pasku do zawieszenia na stojaku z kroplówką. Jaskrawo-zielony kolor. Efektywność korków  potwierdzona in vitro wobec trzech rodzajów organizmów: 
•Gram-dodatnich - Staphylococcus epidermidis, Staphylococcus aureus, 
•Gram-ujemnych - Eschericha coli, Pseudomonas aeruginosa 
•Drożdży i grzybów – Candida glabrata, candida albicans.  </t>
  </si>
  <si>
    <t xml:space="preserve">Korek dezynfekujący jednorazowy do żeńskich końcówek typu luer.Roztwór 70% alkoholu izopropylowego w zagłębieniu korka.Dezynfekcja w ciągu 1 minuty. Ochrona końcówki przed skażeniem zewnętrznym przez 7 dni. Sterylny, dostarczany po 5 szt. na plastikowym pasku do zawieszenia na stojaku z kroplówką, zabezpieczony plastikową folią. Oznaczenie daty ważności i numerem serii na korku. Morski kolor. Efektywność korków  potwierdzona in vitro wobec trzech rodzajów organizmów: 
•Gram-dodatnich - Staphylococcus epidermidis, Staphylococcus aureus, 
•Gram-ujemnych - Eschericha coli, Pseudomonas aeruginosa 
•Drożdży i grzybów – Candida glabrata, candida albicans.  </t>
  </si>
  <si>
    <t>Zadanie 16 -  Elektrody do pomiarów bioimpedancji elektrycznej kompatybilne z aparatem BIA101 BIVA PRO</t>
  </si>
  <si>
    <t>Zadanie 29 -  Łyżki do videolaryngoskopu kompatybilne z McGrath MAC - sprzęt na wyposażeniu Zamawiającego</t>
  </si>
  <si>
    <t>Załącznik nr. 2.1 do SWZ</t>
  </si>
  <si>
    <t>Załącznik nr. 2 do Umowy</t>
  </si>
  <si>
    <t>Załącznik nr. 2.2 do SWZ</t>
  </si>
  <si>
    <t>Załącznik nr. 2.3 do SWZ</t>
  </si>
  <si>
    <t>Załącznik nr. 2.4 do SWZ</t>
  </si>
  <si>
    <t>Załącznik nr. 2.5 do SWZ</t>
  </si>
  <si>
    <t>Załącznik nr. 2.6 do SWZ</t>
  </si>
  <si>
    <t>Załącznik nr. 2.7 do SWZ</t>
  </si>
  <si>
    <t>Załącznik nr. 2.8 do SWZ</t>
  </si>
  <si>
    <t>Załącznik nr. 2.9 do SWZ</t>
  </si>
  <si>
    <t>Załącznik nr. 2.10 do SWZ</t>
  </si>
  <si>
    <t>Załącznik nr. 2.11 do SWZ</t>
  </si>
  <si>
    <t>Załącznik nr. 2.12 do SWZ</t>
  </si>
  <si>
    <t>Załącznik nr. 2.13 do SWZ</t>
  </si>
  <si>
    <t>Załącznik nr. 2.14 do SWZ</t>
  </si>
  <si>
    <t>Załącznik nr. 2.15 do SWZ</t>
  </si>
  <si>
    <t>Załącznik nr. 2.16 do SWZ</t>
  </si>
  <si>
    <t>Załącznik nr. 2.17 do SWZ</t>
  </si>
  <si>
    <t>Załącznik nr. 2.18 do SWZ</t>
  </si>
  <si>
    <t xml:space="preserve">Zestaw do terapii ECMO dla dorosłych o przepływie krwi w zakresie 1,0-7,0 l/min. </t>
  </si>
  <si>
    <t>Załącznik nr. 2.19 do SWZ</t>
  </si>
  <si>
    <t>Załącznik nr. 2.20 do SWZ</t>
  </si>
  <si>
    <t>Załącznik nr. 2.21 do SWZ</t>
  </si>
  <si>
    <t>Załącznik nr. 2.22 do SWZ</t>
  </si>
  <si>
    <t>Załącznik nr. 2.23 do SWZ</t>
  </si>
  <si>
    <t>Załącznik nr. 2.24 do SWZ</t>
  </si>
  <si>
    <t>Załącznik nr. 2.25 do SWZ</t>
  </si>
  <si>
    <t>Załącznik nr. 2.26 do SWZ</t>
  </si>
  <si>
    <t>Załącznik nr. 2.27 do SWZ</t>
  </si>
  <si>
    <t>Załącznik nr. 2.28 do SWZ</t>
  </si>
  <si>
    <t>Załącznik nr. 2.29 do SWZ</t>
  </si>
  <si>
    <t>Załącznik nr. 2.30 do SWZ</t>
  </si>
  <si>
    <t>Załącznik nr. 2.31 do SWZ</t>
  </si>
  <si>
    <t>Załącznik nr. 2.32 do SWZ</t>
  </si>
  <si>
    <t xml:space="preserve"> </t>
  </si>
  <si>
    <t>Producent/nazwa handlowa/nr katalogowy</t>
  </si>
  <si>
    <r>
      <t>Korek dezynfekcyjny jednokrotnego użytku do łączników bezigłowych typu luer. Korek z gąbką nasączoną 70% alkoholem izopropylowym. Dezynfekcja w ciągu 1 minuty. Ochrona łącznika przed skażeniem zewnętrznym przez 7 dni.</t>
    </r>
    <r>
      <rPr>
        <sz val="10"/>
        <rFont val="Arial"/>
        <family val="2"/>
        <charset val="238"/>
      </rPr>
      <t xml:space="preserve"> 
Oznaczenie daty ważności i numerem serii na korku.
Sterylny, dostarczany po 10 szt. na plastikowym pasku do zawieszenia na stojaku z kroplówką.
Jaskrawo-zielony kolor.Właściwości bakteriobójcze
Efektywność korków potwierdzona in vitro wobec trzech rodzajów organizmów: 
•Gram-dodatnich - Staphylococcus epidermidis, Staphylococcus aureus, 
•Gram-ujemnych - Eschericha coli, Pseudomonas aeruginosa 
•Drożdży i grzybów – Candida glabrata, candida albicans</t>
    </r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</si>
</sst>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14"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FF0000"/>
      <name val="Calibri"/>
      <family val="2"/>
      <charset val="238"/>
    </font>
    <font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Czcionka tekstu podstawowego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1"/>
    </font>
    <font>
      <vertAlign val="superscript"/>
      <sz val="10"/>
      <name val="Arial"/>
      <family val="2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BFBFBF"/>
        <bgColor rgb="FFCCCCFF"/>
      </patternFill>
    </fill>
  </fills>
  <borders count="2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medium">
        <color auto="1"/>
      </right>
      <top/>
      <bottom style="thin">
        <color rgb="FFFFFFFF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rgb="FFFFFFFF"/>
      </bottom>
      <diagonal/>
    </border>
    <border>
      <left style="medium">
        <color auto="1"/>
      </left>
      <right style="thin">
        <color rgb="FFFFFFFF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wrapText="1"/>
    </xf>
    <xf numFmtId="0" fontId="1" fillId="0" borderId="4" xfId="0" applyFont="1" applyBorder="1" applyAlignment="1"/>
    <xf numFmtId="0" fontId="2" fillId="0" borderId="5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/>
    <xf numFmtId="49" fontId="2" fillId="3" borderId="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right" vertical="center"/>
    </xf>
    <xf numFmtId="9" fontId="1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/>
    <xf numFmtId="0" fontId="4" fillId="0" borderId="0" xfId="0" applyFont="1" applyAlignment="1"/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right" vertical="center"/>
    </xf>
    <xf numFmtId="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/>
    <xf numFmtId="0" fontId="0" fillId="0" borderId="0" xfId="0" applyAlignment="1"/>
    <xf numFmtId="0" fontId="1" fillId="2" borderId="9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2" fillId="2" borderId="10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4" fontId="2" fillId="3" borderId="12" xfId="0" applyNumberFormat="1" applyFont="1" applyFill="1" applyBorder="1" applyAlignment="1">
      <alignment horizontal="right" vertical="center"/>
    </xf>
    <xf numFmtId="2" fontId="2" fillId="0" borderId="13" xfId="0" applyNumberFormat="1" applyFont="1" applyBorder="1" applyAlignment="1">
      <alignment horizontal="center"/>
    </xf>
    <xf numFmtId="0" fontId="1" fillId="0" borderId="14" xfId="0" applyFont="1" applyBorder="1" applyAlignment="1"/>
    <xf numFmtId="0" fontId="2" fillId="0" borderId="0" xfId="0" applyFont="1" applyAlignment="1"/>
    <xf numFmtId="0" fontId="6" fillId="0" borderId="0" xfId="0" applyFont="1" applyAlignment="1"/>
    <xf numFmtId="0" fontId="1" fillId="2" borderId="6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1" fillId="2" borderId="6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 wrapText="1"/>
    </xf>
    <xf numFmtId="49" fontId="1" fillId="2" borderId="15" xfId="0" applyNumberFormat="1" applyFont="1" applyFill="1" applyBorder="1" applyAlignment="1">
      <alignment horizontal="center" vertical="center"/>
    </xf>
    <xf numFmtId="3" fontId="1" fillId="2" borderId="15" xfId="0" applyNumberFormat="1" applyFont="1" applyFill="1" applyBorder="1" applyAlignment="1">
      <alignment horizontal="center" vertical="center"/>
    </xf>
    <xf numFmtId="4" fontId="1" fillId="2" borderId="15" xfId="0" applyNumberFormat="1" applyFont="1" applyFill="1" applyBorder="1" applyAlignment="1">
      <alignment horizontal="right" vertical="center"/>
    </xf>
    <xf numFmtId="9" fontId="1" fillId="2" borderId="15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/>
    <xf numFmtId="4" fontId="2" fillId="3" borderId="6" xfId="0" applyNumberFormat="1" applyFont="1" applyFill="1" applyBorder="1" applyAlignment="1">
      <alignment horizontal="center" vertical="center"/>
    </xf>
    <xf numFmtId="4" fontId="2" fillId="3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wrapText="1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0" fontId="0" fillId="0" borderId="0" xfId="0" applyFont="1" applyBorder="1" applyAlignment="1"/>
    <xf numFmtId="4" fontId="2" fillId="3" borderId="18" xfId="0" applyNumberFormat="1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/>
    <xf numFmtId="4" fontId="2" fillId="3" borderId="6" xfId="0" applyNumberFormat="1" applyFont="1" applyFill="1" applyBorder="1" applyAlignment="1">
      <alignment horizontal="right" vertical="center"/>
    </xf>
    <xf numFmtId="2" fontId="2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49" fontId="2" fillId="3" borderId="12" xfId="0" applyNumberFormat="1" applyFont="1" applyFill="1" applyBorder="1" applyAlignment="1">
      <alignment horizontal="right" vertical="center"/>
    </xf>
    <xf numFmtId="0" fontId="3" fillId="0" borderId="19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49" fontId="3" fillId="0" borderId="19" xfId="0" applyNumberFormat="1" applyFont="1" applyBorder="1" applyAlignment="1">
      <alignment horizontal="center" wrapText="1"/>
    </xf>
    <xf numFmtId="49" fontId="3" fillId="0" borderId="20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2" fillId="3" borderId="6" xfId="0" applyNumberFormat="1" applyFont="1" applyFill="1" applyBorder="1" applyAlignment="1">
      <alignment horizontal="right" vertical="center"/>
    </xf>
    <xf numFmtId="4" fontId="2" fillId="3" borderId="17" xfId="0" applyNumberFormat="1" applyFont="1" applyFill="1" applyBorder="1" applyAlignment="1">
      <alignment horizontal="right" vertical="center"/>
    </xf>
    <xf numFmtId="4" fontId="2" fillId="3" borderId="16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20"/>
  <sheetViews>
    <sheetView view="pageBreakPreview" zoomScale="60" zoomScaleNormal="75" workbookViewId="0">
      <selection activeCell="A4" sqref="A4:J4"/>
    </sheetView>
  </sheetViews>
  <sheetFormatPr defaultColWidth="8.88671875" defaultRowHeight="14.4"/>
  <cols>
    <col min="1" max="1" width="5.109375" style="1" customWidth="1"/>
    <col min="2" max="2" width="60.1093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20" ht="15.6">
      <c r="A1" s="2"/>
      <c r="B1" s="3"/>
      <c r="C1" s="2"/>
      <c r="D1" s="2"/>
      <c r="E1" s="2"/>
      <c r="F1" s="2"/>
      <c r="G1" s="2"/>
      <c r="H1" s="2"/>
      <c r="I1" s="72" t="s">
        <v>162</v>
      </c>
      <c r="J1" s="72"/>
    </row>
    <row r="2" spans="1:20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20" ht="15.75" customHeight="1">
      <c r="A4" s="73" t="s">
        <v>152</v>
      </c>
      <c r="B4" s="73"/>
      <c r="C4" s="73"/>
      <c r="D4" s="73"/>
      <c r="E4" s="73"/>
      <c r="F4" s="73"/>
      <c r="G4" s="73"/>
      <c r="H4" s="73"/>
      <c r="I4" s="73"/>
      <c r="J4" s="73"/>
    </row>
    <row r="5" spans="1:20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20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20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20" ht="56.4" customHeight="1">
      <c r="A8" s="13" t="s">
        <v>11</v>
      </c>
      <c r="B8" s="14" t="s">
        <v>20</v>
      </c>
      <c r="C8" s="15" t="s">
        <v>21</v>
      </c>
      <c r="D8" s="16">
        <v>250</v>
      </c>
      <c r="E8" s="17"/>
      <c r="F8" s="17"/>
      <c r="G8" s="18"/>
      <c r="H8" s="17">
        <f t="shared" ref="H8:H16" si="0">F8*G8</f>
        <v>0</v>
      </c>
      <c r="I8" s="17">
        <f t="shared" ref="I8:I16" si="1">F8+H8</f>
        <v>0</v>
      </c>
      <c r="J8" s="19"/>
      <c r="K8" s="20"/>
    </row>
    <row r="9" spans="1:20" ht="37.950000000000003" customHeight="1">
      <c r="A9" s="21" t="s">
        <v>22</v>
      </c>
      <c r="B9" s="22" t="s">
        <v>23</v>
      </c>
      <c r="C9" s="23" t="s">
        <v>21</v>
      </c>
      <c r="D9" s="24">
        <v>10</v>
      </c>
      <c r="E9" s="25"/>
      <c r="F9" s="25"/>
      <c r="G9" s="26"/>
      <c r="H9" s="25">
        <f t="shared" si="0"/>
        <v>0</v>
      </c>
      <c r="I9" s="25">
        <f t="shared" si="1"/>
        <v>0</v>
      </c>
      <c r="J9" s="27"/>
      <c r="K9" s="28"/>
    </row>
    <row r="10" spans="1:20" ht="34.950000000000003" customHeight="1">
      <c r="A10" s="29" t="s">
        <v>12</v>
      </c>
      <c r="B10" s="22" t="s">
        <v>24</v>
      </c>
      <c r="C10" s="15" t="s">
        <v>21</v>
      </c>
      <c r="D10" s="24">
        <v>10</v>
      </c>
      <c r="E10" s="25"/>
      <c r="F10" s="17"/>
      <c r="G10" s="26"/>
      <c r="H10" s="17">
        <f t="shared" si="0"/>
        <v>0</v>
      </c>
      <c r="I10" s="17">
        <f t="shared" si="1"/>
        <v>0</v>
      </c>
      <c r="J10" s="27"/>
      <c r="K10" s="28"/>
    </row>
    <row r="11" spans="1:20" ht="37.950000000000003" customHeight="1">
      <c r="A11" s="13" t="s">
        <v>13</v>
      </c>
      <c r="B11" s="22" t="s">
        <v>25</v>
      </c>
      <c r="C11" s="23" t="s">
        <v>21</v>
      </c>
      <c r="D11" s="24">
        <v>10</v>
      </c>
      <c r="E11" s="25"/>
      <c r="F11" s="25"/>
      <c r="G11" s="26"/>
      <c r="H11" s="25">
        <f t="shared" si="0"/>
        <v>0</v>
      </c>
      <c r="I11" s="25">
        <f t="shared" si="1"/>
        <v>0</v>
      </c>
      <c r="J11" s="27"/>
      <c r="K11" s="28"/>
    </row>
    <row r="12" spans="1:20" ht="37.200000000000003" customHeight="1">
      <c r="A12" s="21" t="s">
        <v>14</v>
      </c>
      <c r="B12" s="22" t="s">
        <v>26</v>
      </c>
      <c r="C12" s="15" t="s">
        <v>21</v>
      </c>
      <c r="D12" s="24">
        <v>70</v>
      </c>
      <c r="E12" s="25"/>
      <c r="F12" s="17"/>
      <c r="G12" s="26"/>
      <c r="H12" s="17">
        <f t="shared" si="0"/>
        <v>0</v>
      </c>
      <c r="I12" s="17">
        <f t="shared" si="1"/>
        <v>0</v>
      </c>
      <c r="J12" s="27"/>
      <c r="K12" s="28"/>
    </row>
    <row r="13" spans="1:20" ht="36.6" customHeight="1">
      <c r="A13" s="29" t="s">
        <v>27</v>
      </c>
      <c r="B13" s="22" t="s">
        <v>28</v>
      </c>
      <c r="C13" s="23" t="s">
        <v>21</v>
      </c>
      <c r="D13" s="24">
        <v>15</v>
      </c>
      <c r="E13" s="25"/>
      <c r="F13" s="25"/>
      <c r="G13" s="26"/>
      <c r="H13" s="25">
        <f t="shared" si="0"/>
        <v>0</v>
      </c>
      <c r="I13" s="25">
        <f t="shared" si="1"/>
        <v>0</v>
      </c>
      <c r="J13" s="27"/>
      <c r="K13" s="28"/>
    </row>
    <row r="14" spans="1:20" ht="34.950000000000003" customHeight="1">
      <c r="A14" s="13" t="s">
        <v>16</v>
      </c>
      <c r="B14" s="22" t="s">
        <v>29</v>
      </c>
      <c r="C14" s="15" t="s">
        <v>21</v>
      </c>
      <c r="D14" s="24">
        <v>15</v>
      </c>
      <c r="E14" s="25"/>
      <c r="F14" s="17"/>
      <c r="G14" s="26"/>
      <c r="H14" s="17">
        <f t="shared" si="0"/>
        <v>0</v>
      </c>
      <c r="I14" s="17">
        <f t="shared" si="1"/>
        <v>0</v>
      </c>
      <c r="J14" s="27"/>
      <c r="K14" s="28"/>
    </row>
    <row r="15" spans="1:20" ht="55.2" customHeight="1">
      <c r="A15" s="21" t="s">
        <v>30</v>
      </c>
      <c r="B15" s="22" t="s">
        <v>31</v>
      </c>
      <c r="C15" s="23" t="s">
        <v>21</v>
      </c>
      <c r="D15" s="24">
        <v>14</v>
      </c>
      <c r="E15" s="25"/>
      <c r="F15" s="25"/>
      <c r="G15" s="26"/>
      <c r="H15" s="25">
        <f t="shared" si="0"/>
        <v>0</v>
      </c>
      <c r="I15" s="25">
        <f t="shared" si="1"/>
        <v>0</v>
      </c>
      <c r="J15" s="27"/>
      <c r="K15" s="28"/>
    </row>
    <row r="16" spans="1:20" ht="36.6" customHeight="1">
      <c r="A16" s="21" t="s">
        <v>32</v>
      </c>
      <c r="B16" s="30" t="s">
        <v>33</v>
      </c>
      <c r="C16" s="23" t="s">
        <v>21</v>
      </c>
      <c r="D16" s="24">
        <v>12</v>
      </c>
      <c r="E16" s="25"/>
      <c r="F16" s="25"/>
      <c r="G16" s="26"/>
      <c r="H16" s="25">
        <f t="shared" si="0"/>
        <v>0</v>
      </c>
      <c r="I16" s="25">
        <f t="shared" si="1"/>
        <v>0</v>
      </c>
      <c r="J16" s="27"/>
      <c r="K16" s="28"/>
    </row>
    <row r="17" spans="1:10">
      <c r="A17" s="31"/>
      <c r="B17" s="32"/>
      <c r="C17" s="33"/>
      <c r="D17" s="74" t="s">
        <v>34</v>
      </c>
      <c r="E17" s="74"/>
      <c r="F17" s="34">
        <f>SUM(F8:F16)</f>
        <v>0</v>
      </c>
      <c r="G17" s="35"/>
      <c r="H17" s="34">
        <f>SUM(H8:H16)</f>
        <v>0</v>
      </c>
      <c r="I17" s="34">
        <f>SUM(I8:I16)</f>
        <v>0</v>
      </c>
      <c r="J17" s="36"/>
    </row>
    <row r="19" spans="1:10" ht="12.75" customHeight="1">
      <c r="B19" s="37"/>
    </row>
    <row r="20" spans="1:10" ht="12.75" customHeight="1">
      <c r="B20" s="38"/>
    </row>
  </sheetData>
  <mergeCells count="5">
    <mergeCell ref="I1:J1"/>
    <mergeCell ref="A3:J3"/>
    <mergeCell ref="A4:J4"/>
    <mergeCell ref="D17:E17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sqref="A1:J2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172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51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355.95" customHeight="1">
      <c r="A8" s="39" t="s">
        <v>11</v>
      </c>
      <c r="B8" s="22" t="s">
        <v>52</v>
      </c>
      <c r="C8" s="23" t="s">
        <v>37</v>
      </c>
      <c r="D8" s="24">
        <v>100</v>
      </c>
      <c r="E8" s="25"/>
      <c r="F8" s="25"/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MJ13"/>
  <sheetViews>
    <sheetView view="pageBreakPreview" zoomScale="60" zoomScaleNormal="100" workbookViewId="0">
      <selection sqref="A1:J2"/>
    </sheetView>
  </sheetViews>
  <sheetFormatPr defaultColWidth="8.88671875" defaultRowHeight="14.4"/>
  <cols>
    <col min="1" max="1" width="5.109375" style="1" customWidth="1"/>
    <col min="2" max="2" width="63.6640625" style="1" customWidth="1"/>
    <col min="3" max="3" width="6" style="1" customWidth="1"/>
    <col min="4" max="4" width="9.88671875" style="1" customWidth="1"/>
    <col min="5" max="5" width="5.6640625" style="1" bestFit="1" customWidth="1"/>
    <col min="6" max="6" width="13.5546875" style="1" bestFit="1" customWidth="1"/>
    <col min="7" max="7" width="4.6640625" style="1" bestFit="1" customWidth="1"/>
    <col min="8" max="8" width="12.5546875" style="1" bestFit="1" customWidth="1"/>
    <col min="9" max="9" width="14.33203125" style="1" bestFit="1" customWidth="1"/>
    <col min="10" max="10" width="17" style="1" bestFit="1" customWidth="1"/>
    <col min="11" max="1024" width="8.88671875" style="1"/>
  </cols>
  <sheetData>
    <row r="1" spans="1:16" ht="15.6">
      <c r="A1" s="2"/>
      <c r="B1" s="3"/>
      <c r="C1" s="2"/>
      <c r="D1" s="2"/>
      <c r="E1" s="2"/>
      <c r="F1" s="2"/>
      <c r="G1" s="2"/>
      <c r="H1" s="2"/>
      <c r="I1" s="72" t="s">
        <v>173</v>
      </c>
      <c r="J1" s="72"/>
    </row>
    <row r="2" spans="1:16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6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6" ht="15.75" customHeight="1">
      <c r="A4" s="73" t="s">
        <v>53</v>
      </c>
      <c r="B4" s="73"/>
      <c r="C4" s="73"/>
      <c r="D4" s="73"/>
      <c r="E4" s="73"/>
      <c r="F4" s="73"/>
      <c r="G4" s="73"/>
      <c r="H4" s="73"/>
      <c r="I4" s="73"/>
      <c r="J4" s="73"/>
    </row>
    <row r="5" spans="1:16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6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6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6" ht="92.4" customHeight="1">
      <c r="A8" s="13" t="s">
        <v>11</v>
      </c>
      <c r="B8" s="14" t="s">
        <v>54</v>
      </c>
      <c r="C8" s="15" t="s">
        <v>21</v>
      </c>
      <c r="D8" s="16">
        <v>10</v>
      </c>
      <c r="E8" s="17"/>
      <c r="F8" s="17">
        <f>D8*E8</f>
        <v>0</v>
      </c>
      <c r="G8" s="18"/>
      <c r="H8" s="17">
        <f>F8*G8</f>
        <v>0</v>
      </c>
      <c r="I8" s="17">
        <f>F8+H8</f>
        <v>0</v>
      </c>
      <c r="J8" s="19"/>
      <c r="K8" s="28"/>
      <c r="P8" s="28"/>
    </row>
    <row r="9" spans="1:16" ht="54" customHeight="1">
      <c r="A9" s="21" t="s">
        <v>22</v>
      </c>
      <c r="B9" s="22" t="s">
        <v>55</v>
      </c>
      <c r="C9" s="23" t="s">
        <v>21</v>
      </c>
      <c r="D9" s="24">
        <v>100</v>
      </c>
      <c r="E9" s="25"/>
      <c r="F9" s="25">
        <f>D9*E9</f>
        <v>0</v>
      </c>
      <c r="G9" s="26"/>
      <c r="H9" s="25">
        <f>F9*G9</f>
        <v>0</v>
      </c>
      <c r="I9" s="25">
        <f>F9+H9</f>
        <v>0</v>
      </c>
      <c r="J9" s="27"/>
      <c r="K9" s="28"/>
    </row>
    <row r="10" spans="1:16">
      <c r="A10" s="31"/>
      <c r="B10" s="32"/>
      <c r="C10" s="33"/>
      <c r="D10" s="74" t="s">
        <v>34</v>
      </c>
      <c r="E10" s="74"/>
      <c r="F10" s="34">
        <f>SUM(F8:F9)</f>
        <v>0</v>
      </c>
      <c r="G10" s="35"/>
      <c r="H10" s="34">
        <f>SUM(H8:H9)</f>
        <v>0</v>
      </c>
      <c r="I10" s="34">
        <f>SUM(I8:I9)</f>
        <v>0</v>
      </c>
      <c r="J10" s="36"/>
    </row>
    <row r="12" spans="1:16" ht="12.75" customHeight="1">
      <c r="B12" s="37"/>
      <c r="E12" s="28"/>
    </row>
    <row r="13" spans="1:16" ht="12.75" customHeight="1">
      <c r="B13" s="38"/>
    </row>
  </sheetData>
  <mergeCells count="5">
    <mergeCell ref="A3:J3"/>
    <mergeCell ref="A4:J4"/>
    <mergeCell ref="D10:E10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sqref="A1:J2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174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56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275.39999999999998" customHeight="1">
      <c r="A8" s="39" t="s">
        <v>11</v>
      </c>
      <c r="B8" s="22" t="s">
        <v>57</v>
      </c>
      <c r="C8" s="23" t="s">
        <v>21</v>
      </c>
      <c r="D8" s="24">
        <v>60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MJ14"/>
  <sheetViews>
    <sheetView view="pageBreakPreview" zoomScale="60" zoomScaleNormal="100" workbookViewId="0">
      <selection activeCell="R9" sqref="R9"/>
    </sheetView>
  </sheetViews>
  <sheetFormatPr defaultColWidth="8.88671875" defaultRowHeight="14.4"/>
  <cols>
    <col min="1" max="1" width="5.109375" style="1" customWidth="1"/>
    <col min="2" max="2" width="62.5546875" style="1" customWidth="1"/>
    <col min="3" max="3" width="6" style="1" customWidth="1"/>
    <col min="4" max="4" width="6.5546875" style="1" bestFit="1" customWidth="1"/>
    <col min="5" max="5" width="5.6640625" style="1" bestFit="1" customWidth="1"/>
    <col min="6" max="6" width="15.109375" style="1" customWidth="1"/>
    <col min="7" max="7" width="6.109375" style="1" customWidth="1"/>
    <col min="8" max="8" width="13.6640625" style="1" customWidth="1"/>
    <col min="9" max="9" width="14.33203125" style="1" bestFit="1" customWidth="1"/>
    <col min="10" max="10" width="17" style="1" bestFit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175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58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259.2" customHeight="1">
      <c r="A8" s="13" t="s">
        <v>11</v>
      </c>
      <c r="B8" s="14" t="s">
        <v>156</v>
      </c>
      <c r="C8" s="15" t="s">
        <v>37</v>
      </c>
      <c r="D8" s="16">
        <v>25000</v>
      </c>
      <c r="E8" s="17"/>
      <c r="F8" s="17">
        <f>D8*E8</f>
        <v>0</v>
      </c>
      <c r="G8" s="18"/>
      <c r="H8" s="17">
        <f>F8*G8</f>
        <v>0</v>
      </c>
      <c r="I8" s="17">
        <f>F8+H8</f>
        <v>0</v>
      </c>
      <c r="J8" s="19"/>
      <c r="K8" s="28"/>
    </row>
    <row r="9" spans="1:11" ht="186.6" customHeight="1">
      <c r="A9" s="39" t="s">
        <v>22</v>
      </c>
      <c r="B9" s="22" t="s">
        <v>154</v>
      </c>
      <c r="C9" s="23" t="s">
        <v>37</v>
      </c>
      <c r="D9" s="24">
        <v>10000</v>
      </c>
      <c r="E9" s="25"/>
      <c r="F9" s="17">
        <f>D9*E9</f>
        <v>0</v>
      </c>
      <c r="G9" s="26"/>
      <c r="H9" s="17">
        <f>F9*G9</f>
        <v>0</v>
      </c>
      <c r="I9" s="17">
        <f>F9+H9</f>
        <v>0</v>
      </c>
      <c r="J9" s="27"/>
      <c r="K9" s="28"/>
    </row>
    <row r="10" spans="1:11" ht="141.6" customHeight="1">
      <c r="A10" s="21" t="s">
        <v>12</v>
      </c>
      <c r="B10" s="22" t="s">
        <v>155</v>
      </c>
      <c r="C10" s="23" t="s">
        <v>37</v>
      </c>
      <c r="D10" s="24">
        <v>10000</v>
      </c>
      <c r="E10" s="25"/>
      <c r="F10" s="25">
        <f>D10*E10</f>
        <v>0</v>
      </c>
      <c r="G10" s="26"/>
      <c r="H10" s="25">
        <f>F10*G10</f>
        <v>0</v>
      </c>
      <c r="I10" s="25">
        <f>F10+H10</f>
        <v>0</v>
      </c>
      <c r="J10" s="27"/>
      <c r="K10" s="28"/>
    </row>
    <row r="11" spans="1:11">
      <c r="A11" s="31"/>
      <c r="B11" s="32"/>
      <c r="C11" s="33"/>
      <c r="D11" s="74" t="s">
        <v>34</v>
      </c>
      <c r="E11" s="74"/>
      <c r="F11" s="34">
        <f>SUM(F8:F10)</f>
        <v>0</v>
      </c>
      <c r="G11" s="35"/>
      <c r="H11" s="34">
        <f>SUM(H8:H10)</f>
        <v>0</v>
      </c>
      <c r="I11" s="34">
        <f>SUM(I8:I10)</f>
        <v>0</v>
      </c>
      <c r="J11" s="36"/>
    </row>
    <row r="13" spans="1:11" ht="12.75" customHeight="1">
      <c r="B13" s="37"/>
    </row>
    <row r="14" spans="1:11" ht="12.75" customHeight="1">
      <c r="B14" s="38"/>
    </row>
  </sheetData>
  <mergeCells count="5">
    <mergeCell ref="A3:J3"/>
    <mergeCell ref="A4:J4"/>
    <mergeCell ref="D11:E11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6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EEEEEE"/>
  </sheetPr>
  <dimension ref="A1:AMJ20"/>
  <sheetViews>
    <sheetView zoomScale="75" zoomScaleNormal="75" workbookViewId="0">
      <selection sqref="A1:J2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176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59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81" customHeight="1">
      <c r="A8" s="13" t="s">
        <v>11</v>
      </c>
      <c r="B8" s="14" t="s">
        <v>60</v>
      </c>
      <c r="C8" s="15" t="s">
        <v>21</v>
      </c>
      <c r="D8" s="16">
        <v>30</v>
      </c>
      <c r="E8" s="17"/>
      <c r="F8" s="17">
        <f>D8*E8</f>
        <v>0</v>
      </c>
      <c r="G8" s="18"/>
      <c r="H8" s="17">
        <f>F8*G8</f>
        <v>0</v>
      </c>
      <c r="I8" s="17">
        <f>F8+H8</f>
        <v>0</v>
      </c>
      <c r="J8" s="19"/>
      <c r="K8" s="28"/>
    </row>
    <row r="9" spans="1:11" ht="70.2" customHeight="1">
      <c r="A9" s="13" t="s">
        <v>22</v>
      </c>
      <c r="B9" s="22" t="s">
        <v>61</v>
      </c>
      <c r="C9" s="15" t="s">
        <v>21</v>
      </c>
      <c r="D9" s="24">
        <v>50</v>
      </c>
      <c r="E9" s="25"/>
      <c r="F9" s="17">
        <f t="shared" ref="F9:F16" si="0">D9*E9</f>
        <v>0</v>
      </c>
      <c r="G9" s="18"/>
      <c r="H9" s="17">
        <f t="shared" ref="H9:H16" si="1">F9*G9</f>
        <v>0</v>
      </c>
      <c r="I9" s="17">
        <f t="shared" ref="I9:I16" si="2">F9+H9</f>
        <v>0</v>
      </c>
      <c r="J9" s="27"/>
      <c r="K9" s="28"/>
    </row>
    <row r="10" spans="1:11" ht="100.95" customHeight="1">
      <c r="A10" s="13" t="s">
        <v>12</v>
      </c>
      <c r="B10" s="22" t="s">
        <v>62</v>
      </c>
      <c r="C10" s="23" t="s">
        <v>21</v>
      </c>
      <c r="D10" s="24">
        <v>50</v>
      </c>
      <c r="E10" s="25"/>
      <c r="F10" s="17">
        <f t="shared" si="0"/>
        <v>0</v>
      </c>
      <c r="G10" s="26"/>
      <c r="H10" s="17">
        <f t="shared" si="1"/>
        <v>0</v>
      </c>
      <c r="I10" s="17">
        <f t="shared" si="2"/>
        <v>0</v>
      </c>
      <c r="J10" s="27"/>
      <c r="K10" s="28"/>
    </row>
    <row r="11" spans="1:11" ht="70.95" customHeight="1">
      <c r="A11" s="13" t="s">
        <v>13</v>
      </c>
      <c r="B11" s="22" t="s">
        <v>63</v>
      </c>
      <c r="C11" s="15" t="s">
        <v>21</v>
      </c>
      <c r="D11" s="24">
        <v>420</v>
      </c>
      <c r="E11" s="25"/>
      <c r="F11" s="17">
        <f t="shared" si="0"/>
        <v>0</v>
      </c>
      <c r="G11" s="18"/>
      <c r="H11" s="17">
        <f t="shared" si="1"/>
        <v>0</v>
      </c>
      <c r="I11" s="17">
        <f t="shared" si="2"/>
        <v>0</v>
      </c>
      <c r="J11" s="27"/>
      <c r="K11" s="28"/>
    </row>
    <row r="12" spans="1:11" ht="46.2" customHeight="1">
      <c r="A12" s="13" t="s">
        <v>14</v>
      </c>
      <c r="B12" s="22" t="s">
        <v>64</v>
      </c>
      <c r="C12" s="23" t="s">
        <v>21</v>
      </c>
      <c r="D12" s="24">
        <v>800</v>
      </c>
      <c r="E12" s="25"/>
      <c r="F12" s="17">
        <f t="shared" si="0"/>
        <v>0</v>
      </c>
      <c r="G12" s="26"/>
      <c r="H12" s="17">
        <f t="shared" si="1"/>
        <v>0</v>
      </c>
      <c r="I12" s="17">
        <f t="shared" si="2"/>
        <v>0</v>
      </c>
      <c r="J12" s="27"/>
      <c r="K12" s="28"/>
    </row>
    <row r="13" spans="1:11" ht="47.4" customHeight="1">
      <c r="A13" s="13" t="s">
        <v>27</v>
      </c>
      <c r="B13" s="22" t="s">
        <v>65</v>
      </c>
      <c r="C13" s="43" t="s">
        <v>37</v>
      </c>
      <c r="D13" s="24">
        <v>10000</v>
      </c>
      <c r="E13" s="25"/>
      <c r="F13" s="17">
        <f t="shared" si="0"/>
        <v>0</v>
      </c>
      <c r="G13" s="26"/>
      <c r="H13" s="17">
        <f t="shared" si="1"/>
        <v>0</v>
      </c>
      <c r="I13" s="17">
        <f t="shared" si="2"/>
        <v>0</v>
      </c>
      <c r="J13" s="27"/>
      <c r="K13" s="28"/>
    </row>
    <row r="14" spans="1:11" ht="46.95" customHeight="1">
      <c r="A14" s="13" t="s">
        <v>16</v>
      </c>
      <c r="B14" s="22" t="s">
        <v>66</v>
      </c>
      <c r="C14" s="43" t="s">
        <v>21</v>
      </c>
      <c r="D14" s="24">
        <v>100</v>
      </c>
      <c r="E14" s="25"/>
      <c r="F14" s="17">
        <f t="shared" si="0"/>
        <v>0</v>
      </c>
      <c r="G14" s="26"/>
      <c r="H14" s="17">
        <f t="shared" si="1"/>
        <v>0</v>
      </c>
      <c r="I14" s="17">
        <f t="shared" si="2"/>
        <v>0</v>
      </c>
      <c r="J14" s="27"/>
      <c r="K14" s="28"/>
    </row>
    <row r="15" spans="1:11" ht="166.2" customHeight="1">
      <c r="A15" s="13" t="s">
        <v>30</v>
      </c>
      <c r="B15" s="22" t="s">
        <v>150</v>
      </c>
      <c r="C15" s="43" t="s">
        <v>21</v>
      </c>
      <c r="D15" s="24">
        <v>2500</v>
      </c>
      <c r="E15" s="25"/>
      <c r="F15" s="17">
        <f t="shared" si="0"/>
        <v>0</v>
      </c>
      <c r="G15" s="26"/>
      <c r="H15" s="17">
        <f t="shared" si="1"/>
        <v>0</v>
      </c>
      <c r="I15" s="17">
        <f t="shared" si="2"/>
        <v>0</v>
      </c>
      <c r="J15" s="27"/>
      <c r="K15" s="28"/>
    </row>
    <row r="16" spans="1:11" ht="57.6" customHeight="1">
      <c r="A16" s="39" t="s">
        <v>32</v>
      </c>
      <c r="B16" s="22" t="s">
        <v>67</v>
      </c>
      <c r="C16" s="43" t="s">
        <v>37</v>
      </c>
      <c r="D16" s="24">
        <v>3000</v>
      </c>
      <c r="E16" s="25"/>
      <c r="F16" s="25">
        <f t="shared" si="0"/>
        <v>0</v>
      </c>
      <c r="G16" s="26"/>
      <c r="H16" s="25">
        <f t="shared" si="1"/>
        <v>0</v>
      </c>
      <c r="I16" s="25">
        <f t="shared" si="2"/>
        <v>0</v>
      </c>
      <c r="J16" s="27"/>
      <c r="K16" s="28"/>
    </row>
    <row r="17" spans="1:10">
      <c r="A17" s="31"/>
      <c r="B17" s="32"/>
      <c r="C17" s="33"/>
      <c r="D17" s="74" t="s">
        <v>34</v>
      </c>
      <c r="E17" s="74"/>
      <c r="F17" s="34">
        <f>SUM(F8:F16)</f>
        <v>0</v>
      </c>
      <c r="G17" s="35"/>
      <c r="H17" s="34">
        <f>SUM(H8:H16)</f>
        <v>0</v>
      </c>
      <c r="I17" s="34">
        <f>SUM(I8:I16)</f>
        <v>0</v>
      </c>
      <c r="J17" s="36"/>
    </row>
    <row r="19" spans="1:10" ht="12.75" customHeight="1">
      <c r="B19" s="37"/>
    </row>
    <row r="20" spans="1:10" ht="12.75" customHeight="1">
      <c r="B20" s="38"/>
    </row>
  </sheetData>
  <mergeCells count="5">
    <mergeCell ref="A3:J3"/>
    <mergeCell ref="A4:J4"/>
    <mergeCell ref="D17:E17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MJ17"/>
  <sheetViews>
    <sheetView view="pageBreakPreview" topLeftCell="A2" zoomScale="60" zoomScaleNormal="100" workbookViewId="0">
      <selection activeCell="R32" sqref="R32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177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68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92.4">
      <c r="A8" s="13" t="s">
        <v>11</v>
      </c>
      <c r="B8" s="14" t="s">
        <v>69</v>
      </c>
      <c r="C8" s="15" t="s">
        <v>37</v>
      </c>
      <c r="D8" s="16">
        <v>10000</v>
      </c>
      <c r="E8" s="17"/>
      <c r="F8" s="17">
        <f t="shared" ref="F8:F13" si="0">D8*E8</f>
        <v>0</v>
      </c>
      <c r="G8" s="18"/>
      <c r="H8" s="17">
        <f t="shared" ref="H8:H13" si="1">F8*G8</f>
        <v>0</v>
      </c>
      <c r="I8" s="17">
        <f t="shared" ref="I8:I13" si="2">F8+H8</f>
        <v>0</v>
      </c>
      <c r="J8" s="19"/>
      <c r="K8" s="28"/>
    </row>
    <row r="9" spans="1:11" ht="66">
      <c r="A9" s="21" t="s">
        <v>22</v>
      </c>
      <c r="B9" s="22" t="s">
        <v>70</v>
      </c>
      <c r="C9" s="23" t="s">
        <v>37</v>
      </c>
      <c r="D9" s="24">
        <v>10000</v>
      </c>
      <c r="E9" s="25"/>
      <c r="F9" s="25">
        <f t="shared" si="0"/>
        <v>0</v>
      </c>
      <c r="G9" s="26"/>
      <c r="H9" s="25">
        <f t="shared" si="1"/>
        <v>0</v>
      </c>
      <c r="I9" s="25">
        <f t="shared" si="2"/>
        <v>0</v>
      </c>
      <c r="J9" s="27"/>
      <c r="K9" s="44"/>
    </row>
    <row r="10" spans="1:11" ht="66">
      <c r="A10" s="13" t="s">
        <v>12</v>
      </c>
      <c r="B10" s="22" t="s">
        <v>71</v>
      </c>
      <c r="C10" s="15" t="s">
        <v>37</v>
      </c>
      <c r="D10" s="24">
        <v>1200</v>
      </c>
      <c r="E10" s="25"/>
      <c r="F10" s="17">
        <f t="shared" si="0"/>
        <v>0</v>
      </c>
      <c r="G10" s="18"/>
      <c r="H10" s="17">
        <f t="shared" si="1"/>
        <v>0</v>
      </c>
      <c r="I10" s="17">
        <f t="shared" si="2"/>
        <v>0</v>
      </c>
      <c r="J10" s="27"/>
      <c r="K10" s="28"/>
    </row>
    <row r="11" spans="1:11" ht="70.5" customHeight="1">
      <c r="A11" s="21" t="s">
        <v>13</v>
      </c>
      <c r="B11" s="22" t="s">
        <v>72</v>
      </c>
      <c r="C11" s="23" t="s">
        <v>37</v>
      </c>
      <c r="D11" s="24">
        <v>30</v>
      </c>
      <c r="E11" s="25"/>
      <c r="F11" s="25">
        <f t="shared" si="0"/>
        <v>0</v>
      </c>
      <c r="G11" s="26"/>
      <c r="H11" s="25">
        <f t="shared" si="1"/>
        <v>0</v>
      </c>
      <c r="I11" s="25">
        <f t="shared" si="2"/>
        <v>0</v>
      </c>
      <c r="J11" s="27"/>
      <c r="K11" s="28"/>
    </row>
    <row r="12" spans="1:11" ht="66">
      <c r="A12" s="13" t="s">
        <v>14</v>
      </c>
      <c r="B12" s="22" t="s">
        <v>73</v>
      </c>
      <c r="C12" s="15" t="s">
        <v>37</v>
      </c>
      <c r="D12" s="24">
        <v>30</v>
      </c>
      <c r="E12" s="25"/>
      <c r="F12" s="17">
        <f t="shared" si="0"/>
        <v>0</v>
      </c>
      <c r="G12" s="18"/>
      <c r="H12" s="17">
        <f t="shared" si="1"/>
        <v>0</v>
      </c>
      <c r="I12" s="17">
        <f t="shared" si="2"/>
        <v>0</v>
      </c>
      <c r="J12" s="27"/>
      <c r="K12" s="28"/>
    </row>
    <row r="13" spans="1:11" ht="66">
      <c r="A13" s="21" t="s">
        <v>27</v>
      </c>
      <c r="B13" s="22" t="s">
        <v>74</v>
      </c>
      <c r="C13" s="23" t="s">
        <v>37</v>
      </c>
      <c r="D13" s="24">
        <v>10</v>
      </c>
      <c r="E13" s="25"/>
      <c r="F13" s="25">
        <f t="shared" si="0"/>
        <v>0</v>
      </c>
      <c r="G13" s="26"/>
      <c r="H13" s="25">
        <f t="shared" si="1"/>
        <v>0</v>
      </c>
      <c r="I13" s="25">
        <f t="shared" si="2"/>
        <v>0</v>
      </c>
      <c r="J13" s="27"/>
      <c r="K13" s="28"/>
    </row>
    <row r="14" spans="1:11">
      <c r="A14" s="31"/>
      <c r="B14" s="32"/>
      <c r="C14" s="33"/>
      <c r="D14" s="74" t="s">
        <v>34</v>
      </c>
      <c r="E14" s="74"/>
      <c r="F14" s="34">
        <f>SUM(F8:F13)</f>
        <v>0</v>
      </c>
      <c r="G14" s="35"/>
      <c r="H14" s="34">
        <f>SUM(H8:H13)</f>
        <v>0</v>
      </c>
      <c r="I14" s="34">
        <f>SUM(I8:I13)</f>
        <v>0</v>
      </c>
      <c r="J14" s="36"/>
    </row>
    <row r="16" spans="1:11" ht="12.75" customHeight="1">
      <c r="B16" s="37"/>
    </row>
    <row r="17" spans="2:2" ht="12.75" customHeight="1">
      <c r="B17" s="38"/>
    </row>
  </sheetData>
  <mergeCells count="5">
    <mergeCell ref="A3:J3"/>
    <mergeCell ref="A4:J4"/>
    <mergeCell ref="D14:E14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7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activeCell="A4" sqref="A4:J4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178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160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41" t="s">
        <v>11</v>
      </c>
      <c r="B7" s="42">
        <v>2</v>
      </c>
      <c r="C7" s="41" t="s">
        <v>12</v>
      </c>
      <c r="D7" s="41" t="s">
        <v>13</v>
      </c>
      <c r="E7" s="41" t="s">
        <v>14</v>
      </c>
      <c r="F7" s="41" t="s">
        <v>15</v>
      </c>
      <c r="G7" s="41" t="s">
        <v>16</v>
      </c>
      <c r="H7" s="41" t="s">
        <v>17</v>
      </c>
      <c r="I7" s="41" t="s">
        <v>18</v>
      </c>
      <c r="J7" s="41" t="s">
        <v>19</v>
      </c>
    </row>
    <row r="8" spans="1:11" ht="114.6" customHeight="1">
      <c r="A8" s="39" t="s">
        <v>11</v>
      </c>
      <c r="B8" s="45" t="s">
        <v>75</v>
      </c>
      <c r="C8" s="23" t="s">
        <v>21</v>
      </c>
      <c r="D8" s="24">
        <v>50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MJ14"/>
  <sheetViews>
    <sheetView view="pageBreakPreview" zoomScale="60" zoomScaleNormal="75" workbookViewId="0">
      <selection activeCell="A4" sqref="A4:J4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179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138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54.6" customHeight="1">
      <c r="A8" s="39" t="s">
        <v>11</v>
      </c>
      <c r="B8" s="22" t="s">
        <v>181</v>
      </c>
      <c r="C8" s="23" t="s">
        <v>37</v>
      </c>
      <c r="D8" s="24">
        <v>10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 ht="40.950000000000003" customHeight="1">
      <c r="A9" s="39" t="s">
        <v>22</v>
      </c>
      <c r="B9" s="22" t="s">
        <v>76</v>
      </c>
      <c r="C9" s="23" t="s">
        <v>37</v>
      </c>
      <c r="D9" s="24">
        <v>10</v>
      </c>
      <c r="E9" s="25"/>
      <c r="F9" s="25">
        <f>D9*E9</f>
        <v>0</v>
      </c>
      <c r="G9" s="26"/>
      <c r="H9" s="25">
        <f>F9*G9</f>
        <v>0</v>
      </c>
      <c r="I9" s="25">
        <f>F9+H9</f>
        <v>0</v>
      </c>
      <c r="J9" s="27"/>
      <c r="K9" s="28"/>
    </row>
    <row r="10" spans="1:11" ht="54.6" customHeight="1">
      <c r="A10" s="46" t="s">
        <v>12</v>
      </c>
      <c r="B10" s="47" t="s">
        <v>77</v>
      </c>
      <c r="C10" s="48" t="s">
        <v>37</v>
      </c>
      <c r="D10" s="49">
        <v>10</v>
      </c>
      <c r="E10" s="50"/>
      <c r="F10" s="50">
        <f>D10*E10</f>
        <v>0</v>
      </c>
      <c r="G10" s="51"/>
      <c r="H10" s="50">
        <f>F10*G10</f>
        <v>0</v>
      </c>
      <c r="I10" s="50">
        <f>F10+H10</f>
        <v>0</v>
      </c>
      <c r="J10" s="52"/>
      <c r="K10" s="28"/>
    </row>
    <row r="11" spans="1:11">
      <c r="A11" s="31"/>
      <c r="B11" s="32"/>
      <c r="C11" s="33"/>
      <c r="D11" s="74" t="s">
        <v>34</v>
      </c>
      <c r="E11" s="74"/>
      <c r="F11" s="34">
        <f>SUM(F8:F8)</f>
        <v>0</v>
      </c>
      <c r="G11" s="35"/>
      <c r="H11" s="34">
        <f>SUM(H8:H8)</f>
        <v>0</v>
      </c>
      <c r="I11" s="34">
        <f>SUM(I8:I8)</f>
        <v>0</v>
      </c>
      <c r="J11" s="36"/>
    </row>
    <row r="13" spans="1:11" ht="12.75" customHeight="1">
      <c r="B13" s="37"/>
    </row>
    <row r="14" spans="1:11" ht="12.75" customHeight="1">
      <c r="B14" s="38"/>
    </row>
  </sheetData>
  <mergeCells count="5">
    <mergeCell ref="A3:J3"/>
    <mergeCell ref="A4:J4"/>
    <mergeCell ref="D11:E11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sqref="A1:J2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180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78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135.6" customHeight="1">
      <c r="A8" s="39" t="s">
        <v>11</v>
      </c>
      <c r="B8" s="22" t="s">
        <v>79</v>
      </c>
      <c r="C8" s="23" t="s">
        <v>37</v>
      </c>
      <c r="D8" s="24">
        <v>25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MJ13"/>
  <sheetViews>
    <sheetView view="pageBreakPreview" zoomScale="60" zoomScaleNormal="75" workbookViewId="0">
      <selection sqref="A1:J2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182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80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97.95" customHeight="1">
      <c r="A8" s="39" t="s">
        <v>11</v>
      </c>
      <c r="B8" s="22" t="s">
        <v>81</v>
      </c>
      <c r="C8" s="23" t="s">
        <v>21</v>
      </c>
      <c r="D8" s="24">
        <v>100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 ht="56.4" customHeight="1">
      <c r="A9" s="39" t="s">
        <v>22</v>
      </c>
      <c r="B9" s="22" t="s">
        <v>82</v>
      </c>
      <c r="C9" s="23" t="s">
        <v>21</v>
      </c>
      <c r="D9" s="24">
        <v>25</v>
      </c>
      <c r="E9" s="25"/>
      <c r="F9" s="25">
        <f>D9*E9</f>
        <v>0</v>
      </c>
      <c r="G9" s="26"/>
      <c r="H9" s="25">
        <f>F9*G9</f>
        <v>0</v>
      </c>
      <c r="I9" s="25">
        <f>F9+H9</f>
        <v>0</v>
      </c>
      <c r="J9" s="27"/>
      <c r="K9" s="28"/>
    </row>
    <row r="10" spans="1:11">
      <c r="A10" s="31"/>
      <c r="B10" s="32"/>
      <c r="C10" s="33"/>
      <c r="D10" s="74" t="s">
        <v>34</v>
      </c>
      <c r="E10" s="74"/>
      <c r="F10" s="34">
        <f>SUM(F8:F9)</f>
        <v>0</v>
      </c>
      <c r="G10" s="35"/>
      <c r="H10" s="34">
        <f>SUM(H8:H9)</f>
        <v>0</v>
      </c>
      <c r="I10" s="34">
        <f>SUM(I8:I9)</f>
        <v>0</v>
      </c>
      <c r="J10" s="36"/>
    </row>
    <row r="12" spans="1:11" ht="12.75" customHeight="1">
      <c r="B12" s="37"/>
    </row>
    <row r="13" spans="1:11" ht="12.75" customHeight="1">
      <c r="B13" s="38"/>
    </row>
  </sheetData>
  <mergeCells count="5">
    <mergeCell ref="A3:J3"/>
    <mergeCell ref="A4:J4"/>
    <mergeCell ref="D10:E10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sqref="A1:J2"/>
    </sheetView>
  </sheetViews>
  <sheetFormatPr defaultColWidth="8.88671875" defaultRowHeight="14.4"/>
  <cols>
    <col min="1" max="1" width="5.109375" style="1" customWidth="1"/>
    <col min="2" max="2" width="60.1093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164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35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142.19999999999999" customHeight="1">
      <c r="A8" s="39" t="s">
        <v>11</v>
      </c>
      <c r="B8" s="22" t="s">
        <v>36</v>
      </c>
      <c r="C8" s="23" t="s">
        <v>37</v>
      </c>
      <c r="D8" s="24">
        <v>10</v>
      </c>
      <c r="E8" s="25"/>
      <c r="F8" s="25"/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40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MJ15"/>
  <sheetViews>
    <sheetView view="pageBreakPreview" zoomScaleNormal="100" zoomScaleSheetLayoutView="100" workbookViewId="0">
      <selection activeCell="Q8" sqref="Q8"/>
    </sheetView>
  </sheetViews>
  <sheetFormatPr defaultColWidth="8.88671875" defaultRowHeight="14.4"/>
  <cols>
    <col min="1" max="1" width="5.109375" style="1" customWidth="1"/>
    <col min="2" max="2" width="45.6640625" style="1" customWidth="1"/>
    <col min="3" max="3" width="4.6640625" style="1" customWidth="1"/>
    <col min="4" max="4" width="9.88671875" style="1" customWidth="1"/>
    <col min="5" max="5" width="10.109375" style="1" customWidth="1"/>
    <col min="6" max="6" width="12.88671875" style="1" customWidth="1"/>
    <col min="7" max="7" width="6.109375" style="1" customWidth="1"/>
    <col min="8" max="8" width="11.44140625" style="1" customWidth="1"/>
    <col min="9" max="9" width="12.88671875" style="1" customWidth="1"/>
    <col min="10" max="10" width="18.5546875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183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83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224.4">
      <c r="A8" s="39" t="s">
        <v>11</v>
      </c>
      <c r="B8" s="71" t="s">
        <v>198</v>
      </c>
      <c r="C8" s="23" t="s">
        <v>37</v>
      </c>
      <c r="D8" s="24">
        <v>70000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 ht="118.8">
      <c r="A9" s="39" t="s">
        <v>22</v>
      </c>
      <c r="B9" s="22" t="s">
        <v>157</v>
      </c>
      <c r="C9" s="23" t="s">
        <v>37</v>
      </c>
      <c r="D9" s="24">
        <v>30000</v>
      </c>
      <c r="E9" s="25"/>
      <c r="F9" s="25">
        <f>D9*E9</f>
        <v>0</v>
      </c>
      <c r="G9" s="26"/>
      <c r="H9" s="25">
        <f>F9*G9</f>
        <v>0</v>
      </c>
      <c r="I9" s="25">
        <f>F9+H9</f>
        <v>0</v>
      </c>
      <c r="J9" s="27"/>
      <c r="K9" s="28"/>
    </row>
    <row r="10" spans="1:11" ht="237.6">
      <c r="A10" s="39" t="s">
        <v>12</v>
      </c>
      <c r="B10" s="22" t="s">
        <v>158</v>
      </c>
      <c r="C10" s="23" t="s">
        <v>37</v>
      </c>
      <c r="D10" s="24">
        <v>30000</v>
      </c>
      <c r="E10" s="25"/>
      <c r="F10" s="25">
        <f>D10*E10</f>
        <v>0</v>
      </c>
      <c r="G10" s="26"/>
      <c r="H10" s="25">
        <f>F10*G10</f>
        <v>0</v>
      </c>
      <c r="I10" s="25">
        <f>F10+H10</f>
        <v>0</v>
      </c>
      <c r="J10" s="27"/>
      <c r="K10" s="28"/>
    </row>
    <row r="11" spans="1:11" ht="211.2">
      <c r="A11" s="39" t="s">
        <v>13</v>
      </c>
      <c r="B11" s="22" t="s">
        <v>159</v>
      </c>
      <c r="C11" s="23" t="s">
        <v>37</v>
      </c>
      <c r="D11" s="24">
        <v>30000</v>
      </c>
      <c r="E11" s="25"/>
      <c r="F11" s="25">
        <f>D11*E11</f>
        <v>0</v>
      </c>
      <c r="G11" s="26"/>
      <c r="H11" s="25">
        <f>F11*G11</f>
        <v>0</v>
      </c>
      <c r="I11" s="25">
        <f>F11+H11</f>
        <v>0</v>
      </c>
      <c r="J11" s="27"/>
      <c r="K11" s="28"/>
    </row>
    <row r="12" spans="1:11">
      <c r="A12" s="31"/>
      <c r="B12" s="32"/>
      <c r="C12" s="67"/>
      <c r="D12" s="80" t="s">
        <v>34</v>
      </c>
      <c r="E12" s="80"/>
      <c r="F12" s="69">
        <f>SUM(F8:F11)</f>
        <v>0</v>
      </c>
      <c r="G12" s="70"/>
      <c r="H12" s="69">
        <f>SUM(H8:H11)</f>
        <v>0</v>
      </c>
      <c r="I12" s="69">
        <f>SUM(I8:I11)</f>
        <v>0</v>
      </c>
      <c r="J12" s="68"/>
    </row>
    <row r="14" spans="1:11" ht="12.75" customHeight="1">
      <c r="B14" s="37"/>
    </row>
    <row r="15" spans="1:11" ht="12.75" customHeight="1">
      <c r="B15" s="38"/>
    </row>
  </sheetData>
  <mergeCells count="5">
    <mergeCell ref="A3:J3"/>
    <mergeCell ref="A4:J4"/>
    <mergeCell ref="D12:E12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95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MJ18"/>
  <sheetViews>
    <sheetView view="pageBreakPreview" zoomScale="60" zoomScaleNormal="75" workbookViewId="0">
      <selection activeCell="N15" sqref="N15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10.5546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184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84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184.8">
      <c r="A8" s="39" t="s">
        <v>11</v>
      </c>
      <c r="B8" s="22" t="s">
        <v>85</v>
      </c>
      <c r="C8" s="23" t="s">
        <v>37</v>
      </c>
      <c r="D8" s="24">
        <v>40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 ht="92.4">
      <c r="A9" s="39" t="s">
        <v>22</v>
      </c>
      <c r="B9" s="22" t="s">
        <v>86</v>
      </c>
      <c r="C9" s="23" t="s">
        <v>37</v>
      </c>
      <c r="D9" s="24">
        <v>25</v>
      </c>
      <c r="E9" s="25"/>
      <c r="F9" s="25">
        <f>D9*E9</f>
        <v>0</v>
      </c>
      <c r="G9" s="26"/>
      <c r="H9" s="25">
        <f>F9*G9</f>
        <v>0</v>
      </c>
      <c r="I9" s="25">
        <f>F9+H9</f>
        <v>0</v>
      </c>
      <c r="J9" s="27"/>
      <c r="K9" s="28"/>
    </row>
    <row r="10" spans="1:11">
      <c r="A10" s="31"/>
      <c r="B10" s="32"/>
      <c r="C10" s="33"/>
      <c r="D10" s="74" t="s">
        <v>34</v>
      </c>
      <c r="E10" s="74"/>
      <c r="F10" s="34">
        <f>SUM(F8:F9)</f>
        <v>0</v>
      </c>
      <c r="G10" s="35"/>
      <c r="H10" s="34">
        <f>SUM(H8:H9)</f>
        <v>0</v>
      </c>
      <c r="I10" s="34">
        <f>SUM(I8:I9)</f>
        <v>0</v>
      </c>
      <c r="J10" s="36"/>
    </row>
    <row r="12" spans="1:11" ht="12.75" customHeight="1">
      <c r="A12" s="82" t="s">
        <v>87</v>
      </c>
      <c r="B12" s="82"/>
      <c r="C12" s="82"/>
      <c r="D12" s="82"/>
      <c r="E12" s="82"/>
      <c r="F12" s="82"/>
      <c r="G12" s="82"/>
      <c r="H12" s="82"/>
      <c r="I12" s="82"/>
      <c r="J12" s="82"/>
    </row>
    <row r="13" spans="1:11" ht="69.45" customHeight="1">
      <c r="A13" s="53" t="s">
        <v>88</v>
      </c>
      <c r="B13" s="53" t="s">
        <v>89</v>
      </c>
      <c r="C13" s="53" t="s">
        <v>90</v>
      </c>
      <c r="D13" s="54" t="s">
        <v>91</v>
      </c>
      <c r="E13" s="54" t="s">
        <v>5</v>
      </c>
      <c r="F13" s="54" t="s">
        <v>6</v>
      </c>
      <c r="G13" s="54" t="s">
        <v>7</v>
      </c>
      <c r="H13" s="54" t="s">
        <v>8</v>
      </c>
      <c r="I13" s="54" t="s">
        <v>9</v>
      </c>
      <c r="J13" s="54" t="s">
        <v>92</v>
      </c>
    </row>
    <row r="14" spans="1:11">
      <c r="A14" s="54" t="s">
        <v>11</v>
      </c>
      <c r="B14" s="54" t="s">
        <v>22</v>
      </c>
      <c r="C14" s="54" t="s">
        <v>12</v>
      </c>
      <c r="D14" s="54" t="s">
        <v>13</v>
      </c>
      <c r="E14" s="54" t="s">
        <v>14</v>
      </c>
      <c r="F14" s="54" t="s">
        <v>15</v>
      </c>
      <c r="G14" s="54" t="s">
        <v>16</v>
      </c>
      <c r="H14" s="54" t="s">
        <v>17</v>
      </c>
      <c r="I14" s="54" t="s">
        <v>18</v>
      </c>
      <c r="J14" s="54" t="s">
        <v>19</v>
      </c>
    </row>
    <row r="15" spans="1:11" ht="193.2" customHeight="1">
      <c r="A15" s="55" t="s">
        <v>11</v>
      </c>
      <c r="B15" s="56" t="s">
        <v>93</v>
      </c>
      <c r="C15" s="57" t="s">
        <v>37</v>
      </c>
      <c r="D15" s="58">
        <v>2</v>
      </c>
      <c r="E15" s="58"/>
      <c r="F15" s="59">
        <f>D15*E15</f>
        <v>0</v>
      </c>
      <c r="G15" s="60"/>
      <c r="H15" s="59">
        <f>F15*G15</f>
        <v>0</v>
      </c>
      <c r="I15" s="59">
        <f>F15+H15</f>
        <v>0</v>
      </c>
      <c r="J15" s="58"/>
    </row>
    <row r="16" spans="1:11" ht="151.19999999999999" customHeight="1">
      <c r="A16" s="55" t="s">
        <v>22</v>
      </c>
      <c r="B16" s="56" t="s">
        <v>94</v>
      </c>
      <c r="C16" s="57" t="s">
        <v>37</v>
      </c>
      <c r="D16" s="58">
        <v>2</v>
      </c>
      <c r="E16" s="58"/>
      <c r="F16" s="59">
        <f>D16*E16</f>
        <v>0</v>
      </c>
      <c r="G16" s="60"/>
      <c r="H16" s="59">
        <f>F16*G16</f>
        <v>0</v>
      </c>
      <c r="I16" s="59">
        <f>F16+H16</f>
        <v>0</v>
      </c>
      <c r="J16" s="58"/>
    </row>
    <row r="17" spans="1:10" ht="181.95" customHeight="1">
      <c r="A17" s="55" t="s">
        <v>12</v>
      </c>
      <c r="B17" s="56" t="s">
        <v>95</v>
      </c>
      <c r="C17" s="57" t="s">
        <v>21</v>
      </c>
      <c r="D17" s="58">
        <v>10</v>
      </c>
      <c r="E17" s="58"/>
      <c r="F17" s="59">
        <f>D17*E17</f>
        <v>0</v>
      </c>
      <c r="G17" s="60"/>
      <c r="H17" s="59">
        <f>F17*G17</f>
        <v>0</v>
      </c>
      <c r="I17" s="59">
        <f>F17+H17</f>
        <v>0</v>
      </c>
      <c r="J17" s="58"/>
    </row>
    <row r="18" spans="1:10">
      <c r="A18" s="61"/>
      <c r="B18" s="61"/>
      <c r="C18" s="61"/>
      <c r="D18" s="81" t="s">
        <v>34</v>
      </c>
      <c r="E18" s="81"/>
      <c r="F18" s="62">
        <f>SUM(F15:F17)</f>
        <v>0</v>
      </c>
      <c r="G18" s="61"/>
      <c r="H18" s="34">
        <f>SUM(H15:H17)</f>
        <v>0</v>
      </c>
      <c r="I18" s="34">
        <f>SUM(I15:I17)</f>
        <v>0</v>
      </c>
      <c r="J18" s="61"/>
    </row>
  </sheetData>
  <mergeCells count="7">
    <mergeCell ref="I1:J1"/>
    <mergeCell ref="A2:J2"/>
    <mergeCell ref="D18:E18"/>
    <mergeCell ref="A3:J3"/>
    <mergeCell ref="A4:J4"/>
    <mergeCell ref="D10:E10"/>
    <mergeCell ref="A12:J12"/>
  </mergeCells>
  <pageMargins left="0.70833333333333304" right="0.70833333333333304" top="0.74791666666666701" bottom="0.74791666666666701" header="0.511811023622047" footer="0.511811023622047"/>
  <pageSetup paperSize="9" scale="75" orientation="landscape" r:id="rId1"/>
  <rowBreaks count="1" manualBreakCount="1">
    <brk id="1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AMJ20"/>
  <sheetViews>
    <sheetView view="pageBreakPreview" zoomScale="60" zoomScaleNormal="75" workbookViewId="0">
      <selection activeCell="I23" sqref="I23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185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96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93" customHeight="1">
      <c r="A8" s="39" t="s">
        <v>11</v>
      </c>
      <c r="B8" s="22" t="s">
        <v>97</v>
      </c>
      <c r="C8" s="23" t="s">
        <v>37</v>
      </c>
      <c r="D8" s="24">
        <v>150</v>
      </c>
      <c r="E8" s="25"/>
      <c r="F8" s="25">
        <f t="shared" ref="F8:F16" si="0">D8*E8</f>
        <v>0</v>
      </c>
      <c r="G8" s="26"/>
      <c r="H8" s="25">
        <f t="shared" ref="H8:H16" si="1">F8*G8</f>
        <v>0</v>
      </c>
      <c r="I8" s="25">
        <f t="shared" ref="I8:I16" si="2">F8+H8</f>
        <v>0</v>
      </c>
      <c r="J8" s="27"/>
      <c r="K8" s="28"/>
    </row>
    <row r="9" spans="1:11" ht="145.5" customHeight="1">
      <c r="A9" s="39" t="s">
        <v>22</v>
      </c>
      <c r="B9" s="22" t="s">
        <v>98</v>
      </c>
      <c r="C9" s="23" t="s">
        <v>37</v>
      </c>
      <c r="D9" s="24">
        <v>50</v>
      </c>
      <c r="E9" s="25"/>
      <c r="F9" s="25">
        <f t="shared" si="0"/>
        <v>0</v>
      </c>
      <c r="G9" s="26"/>
      <c r="H9" s="25">
        <f t="shared" si="1"/>
        <v>0</v>
      </c>
      <c r="I9" s="25">
        <f t="shared" si="2"/>
        <v>0</v>
      </c>
      <c r="J9" s="27"/>
      <c r="K9" s="28"/>
    </row>
    <row r="10" spans="1:11" ht="56.4" customHeight="1">
      <c r="A10" s="39" t="s">
        <v>12</v>
      </c>
      <c r="B10" s="22" t="s">
        <v>99</v>
      </c>
      <c r="C10" s="23" t="s">
        <v>37</v>
      </c>
      <c r="D10" s="24">
        <v>50</v>
      </c>
      <c r="E10" s="25"/>
      <c r="F10" s="25">
        <f t="shared" si="0"/>
        <v>0</v>
      </c>
      <c r="G10" s="26"/>
      <c r="H10" s="25">
        <f t="shared" si="1"/>
        <v>0</v>
      </c>
      <c r="I10" s="25">
        <f t="shared" si="2"/>
        <v>0</v>
      </c>
      <c r="J10" s="27"/>
      <c r="K10" s="28"/>
    </row>
    <row r="11" spans="1:11" ht="46.95" customHeight="1">
      <c r="A11" s="39" t="s">
        <v>13</v>
      </c>
      <c r="B11" s="22" t="s">
        <v>100</v>
      </c>
      <c r="C11" s="23" t="s">
        <v>37</v>
      </c>
      <c r="D11" s="24">
        <v>30</v>
      </c>
      <c r="E11" s="25"/>
      <c r="F11" s="25">
        <f t="shared" si="0"/>
        <v>0</v>
      </c>
      <c r="G11" s="26"/>
      <c r="H11" s="25">
        <f t="shared" si="1"/>
        <v>0</v>
      </c>
      <c r="I11" s="25">
        <f t="shared" si="2"/>
        <v>0</v>
      </c>
      <c r="J11" s="27"/>
      <c r="K11" s="28"/>
    </row>
    <row r="12" spans="1:11" ht="34.35" customHeight="1">
      <c r="A12" s="39" t="s">
        <v>14</v>
      </c>
      <c r="B12" s="22" t="s">
        <v>101</v>
      </c>
      <c r="C12" s="23" t="s">
        <v>37</v>
      </c>
      <c r="D12" s="24">
        <v>20</v>
      </c>
      <c r="E12" s="25"/>
      <c r="F12" s="25">
        <f t="shared" si="0"/>
        <v>0</v>
      </c>
      <c r="G12" s="26"/>
      <c r="H12" s="25">
        <f t="shared" si="1"/>
        <v>0</v>
      </c>
      <c r="I12" s="25">
        <f t="shared" si="2"/>
        <v>0</v>
      </c>
      <c r="J12" s="27"/>
      <c r="K12" s="28"/>
    </row>
    <row r="13" spans="1:11" ht="33.6" customHeight="1">
      <c r="A13" s="39" t="s">
        <v>27</v>
      </c>
      <c r="B13" s="22" t="s">
        <v>102</v>
      </c>
      <c r="C13" s="23" t="s">
        <v>37</v>
      </c>
      <c r="D13" s="24">
        <v>300</v>
      </c>
      <c r="E13" s="25"/>
      <c r="F13" s="25">
        <f t="shared" si="0"/>
        <v>0</v>
      </c>
      <c r="G13" s="26"/>
      <c r="H13" s="25">
        <f t="shared" si="1"/>
        <v>0</v>
      </c>
      <c r="I13" s="25">
        <f t="shared" si="2"/>
        <v>0</v>
      </c>
      <c r="J13" s="27"/>
      <c r="K13" s="28"/>
    </row>
    <row r="14" spans="1:11" ht="35.1" customHeight="1">
      <c r="A14" s="39" t="s">
        <v>16</v>
      </c>
      <c r="B14" s="22" t="s">
        <v>103</v>
      </c>
      <c r="C14" s="23" t="s">
        <v>21</v>
      </c>
      <c r="D14" s="24">
        <v>20</v>
      </c>
      <c r="E14" s="25"/>
      <c r="F14" s="25">
        <f t="shared" si="0"/>
        <v>0</v>
      </c>
      <c r="G14" s="26"/>
      <c r="H14" s="25">
        <f t="shared" si="1"/>
        <v>0</v>
      </c>
      <c r="I14" s="25">
        <f t="shared" si="2"/>
        <v>0</v>
      </c>
      <c r="J14" s="27"/>
      <c r="K14" s="28"/>
    </row>
    <row r="15" spans="1:11" ht="25.35" customHeight="1">
      <c r="A15" s="39" t="s">
        <v>30</v>
      </c>
      <c r="B15" s="22" t="s">
        <v>104</v>
      </c>
      <c r="C15" s="23" t="s">
        <v>37</v>
      </c>
      <c r="D15" s="24">
        <v>10</v>
      </c>
      <c r="E15" s="25"/>
      <c r="F15" s="25">
        <f t="shared" si="0"/>
        <v>0</v>
      </c>
      <c r="G15" s="26"/>
      <c r="H15" s="25">
        <f t="shared" si="1"/>
        <v>0</v>
      </c>
      <c r="I15" s="25">
        <f t="shared" si="2"/>
        <v>0</v>
      </c>
      <c r="J15" s="27"/>
      <c r="K15" s="28"/>
    </row>
    <row r="16" spans="1:11" ht="26.1" customHeight="1">
      <c r="A16" s="39" t="s">
        <v>32</v>
      </c>
      <c r="B16" s="22" t="s">
        <v>105</v>
      </c>
      <c r="C16" s="23" t="s">
        <v>37</v>
      </c>
      <c r="D16" s="24">
        <v>400</v>
      </c>
      <c r="E16" s="25"/>
      <c r="F16" s="25">
        <f t="shared" si="0"/>
        <v>0</v>
      </c>
      <c r="G16" s="26"/>
      <c r="H16" s="25">
        <f t="shared" si="1"/>
        <v>0</v>
      </c>
      <c r="I16" s="25">
        <f t="shared" si="2"/>
        <v>0</v>
      </c>
      <c r="J16" s="27"/>
      <c r="K16" s="28"/>
    </row>
    <row r="17" spans="1:10">
      <c r="A17" s="31"/>
      <c r="B17" s="32"/>
      <c r="C17" s="33"/>
      <c r="D17" s="74" t="s">
        <v>34</v>
      </c>
      <c r="E17" s="74"/>
      <c r="F17" s="34">
        <f>SUM(F8:F16)</f>
        <v>0</v>
      </c>
      <c r="G17" s="35"/>
      <c r="H17" s="34">
        <f>SUM(H8:H16)</f>
        <v>0</v>
      </c>
      <c r="I17" s="34">
        <f>SUM(I8:I16)</f>
        <v>0</v>
      </c>
      <c r="J17" s="36"/>
    </row>
    <row r="19" spans="1:10" ht="12.75" customHeight="1">
      <c r="B19" s="37"/>
    </row>
    <row r="20" spans="1:10" ht="12.75" customHeight="1">
      <c r="B20" s="38"/>
    </row>
  </sheetData>
  <mergeCells count="5">
    <mergeCell ref="A3:J3"/>
    <mergeCell ref="A4:J4"/>
    <mergeCell ref="D17:E17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76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MJ20"/>
  <sheetViews>
    <sheetView view="pageBreakPreview" zoomScale="60" zoomScaleNormal="75" workbookViewId="0">
      <selection activeCell="A4" sqref="A4:J4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186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145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20.85" customHeight="1">
      <c r="A8" s="13" t="s">
        <v>11</v>
      </c>
      <c r="B8" s="14" t="s">
        <v>106</v>
      </c>
      <c r="C8" s="15" t="s">
        <v>37</v>
      </c>
      <c r="D8" s="16">
        <v>25000</v>
      </c>
      <c r="E8" s="17"/>
      <c r="F8" s="17">
        <f t="shared" ref="F8:F16" si="0">D8*E8</f>
        <v>0</v>
      </c>
      <c r="G8" s="18"/>
      <c r="H8" s="17">
        <f t="shared" ref="H8:H16" si="1">F8*G8</f>
        <v>0</v>
      </c>
      <c r="I8" s="17">
        <f t="shared" ref="I8:I16" si="2">F8+H8</f>
        <v>0</v>
      </c>
      <c r="J8" s="19"/>
      <c r="K8" s="28"/>
    </row>
    <row r="9" spans="1:11" ht="20.85" customHeight="1">
      <c r="A9" s="13" t="s">
        <v>22</v>
      </c>
      <c r="B9" s="14" t="s">
        <v>107</v>
      </c>
      <c r="C9" s="15" t="s">
        <v>37</v>
      </c>
      <c r="D9" s="16">
        <v>300</v>
      </c>
      <c r="E9" s="17"/>
      <c r="F9" s="17">
        <f t="shared" si="0"/>
        <v>0</v>
      </c>
      <c r="G9" s="18"/>
      <c r="H9" s="17">
        <f t="shared" si="1"/>
        <v>0</v>
      </c>
      <c r="I9" s="17">
        <f t="shared" si="2"/>
        <v>0</v>
      </c>
      <c r="J9" s="19"/>
      <c r="K9" s="28"/>
    </row>
    <row r="10" spans="1:11" ht="20.85" customHeight="1">
      <c r="A10" s="13" t="s">
        <v>12</v>
      </c>
      <c r="B10" s="14" t="s">
        <v>108</v>
      </c>
      <c r="C10" s="15" t="s">
        <v>37</v>
      </c>
      <c r="D10" s="16">
        <v>25000</v>
      </c>
      <c r="E10" s="17"/>
      <c r="F10" s="17">
        <f t="shared" si="0"/>
        <v>0</v>
      </c>
      <c r="G10" s="18"/>
      <c r="H10" s="17">
        <f t="shared" si="1"/>
        <v>0</v>
      </c>
      <c r="I10" s="17">
        <f t="shared" si="2"/>
        <v>0</v>
      </c>
      <c r="J10" s="19"/>
      <c r="K10" s="28"/>
    </row>
    <row r="11" spans="1:11" ht="30" customHeight="1">
      <c r="A11" s="13" t="s">
        <v>13</v>
      </c>
      <c r="B11" s="14" t="s">
        <v>109</v>
      </c>
      <c r="C11" s="15" t="s">
        <v>37</v>
      </c>
      <c r="D11" s="16">
        <v>20000</v>
      </c>
      <c r="E11" s="17"/>
      <c r="F11" s="17">
        <f t="shared" si="0"/>
        <v>0</v>
      </c>
      <c r="G11" s="18"/>
      <c r="H11" s="17">
        <f t="shared" si="1"/>
        <v>0</v>
      </c>
      <c r="I11" s="17">
        <f t="shared" si="2"/>
        <v>0</v>
      </c>
      <c r="J11" s="19"/>
      <c r="K11" s="28"/>
    </row>
    <row r="12" spans="1:11" ht="28.2" customHeight="1">
      <c r="A12" s="13" t="s">
        <v>14</v>
      </c>
      <c r="B12" s="14" t="s">
        <v>110</v>
      </c>
      <c r="C12" s="15" t="s">
        <v>37</v>
      </c>
      <c r="D12" s="16">
        <v>20000</v>
      </c>
      <c r="E12" s="17"/>
      <c r="F12" s="17">
        <f t="shared" si="0"/>
        <v>0</v>
      </c>
      <c r="G12" s="18"/>
      <c r="H12" s="17">
        <f t="shared" si="1"/>
        <v>0</v>
      </c>
      <c r="I12" s="17">
        <f t="shared" si="2"/>
        <v>0</v>
      </c>
      <c r="J12" s="19"/>
      <c r="K12" s="28"/>
    </row>
    <row r="13" spans="1:11" ht="20.85" customHeight="1">
      <c r="A13" s="13" t="s">
        <v>27</v>
      </c>
      <c r="B13" s="14" t="s">
        <v>111</v>
      </c>
      <c r="C13" s="15" t="s">
        <v>37</v>
      </c>
      <c r="D13" s="16">
        <v>150</v>
      </c>
      <c r="E13" s="17"/>
      <c r="F13" s="17">
        <f t="shared" si="0"/>
        <v>0</v>
      </c>
      <c r="G13" s="18"/>
      <c r="H13" s="17">
        <f t="shared" si="1"/>
        <v>0</v>
      </c>
      <c r="I13" s="17">
        <f t="shared" si="2"/>
        <v>0</v>
      </c>
      <c r="J13" s="19"/>
      <c r="K13" s="28"/>
    </row>
    <row r="14" spans="1:11" ht="39.6" customHeight="1">
      <c r="A14" s="13" t="s">
        <v>16</v>
      </c>
      <c r="B14" s="14" t="s">
        <v>112</v>
      </c>
      <c r="C14" s="15" t="s">
        <v>37</v>
      </c>
      <c r="D14" s="16">
        <v>400</v>
      </c>
      <c r="E14" s="17"/>
      <c r="F14" s="17">
        <f t="shared" si="0"/>
        <v>0</v>
      </c>
      <c r="G14" s="18"/>
      <c r="H14" s="17">
        <f t="shared" si="1"/>
        <v>0</v>
      </c>
      <c r="I14" s="17">
        <f t="shared" si="2"/>
        <v>0</v>
      </c>
      <c r="J14" s="19"/>
      <c r="K14" s="28"/>
    </row>
    <row r="15" spans="1:11" ht="32.85" customHeight="1">
      <c r="A15" s="13" t="s">
        <v>30</v>
      </c>
      <c r="B15" s="14" t="s">
        <v>113</v>
      </c>
      <c r="C15" s="15" t="s">
        <v>37</v>
      </c>
      <c r="D15" s="16">
        <v>50</v>
      </c>
      <c r="E15" s="17"/>
      <c r="F15" s="17">
        <f t="shared" si="0"/>
        <v>0</v>
      </c>
      <c r="G15" s="18"/>
      <c r="H15" s="17">
        <f t="shared" si="1"/>
        <v>0</v>
      </c>
      <c r="I15" s="17">
        <f t="shared" si="2"/>
        <v>0</v>
      </c>
      <c r="J15" s="19"/>
      <c r="K15" s="28"/>
    </row>
    <row r="16" spans="1:11" ht="32.85" customHeight="1">
      <c r="A16" s="39" t="s">
        <v>32</v>
      </c>
      <c r="B16" s="22" t="s">
        <v>114</v>
      </c>
      <c r="C16" s="23" t="s">
        <v>37</v>
      </c>
      <c r="D16" s="24">
        <v>50</v>
      </c>
      <c r="E16" s="25"/>
      <c r="F16" s="25">
        <f t="shared" si="0"/>
        <v>0</v>
      </c>
      <c r="G16" s="26"/>
      <c r="H16" s="25">
        <f t="shared" si="1"/>
        <v>0</v>
      </c>
      <c r="I16" s="25">
        <f t="shared" si="2"/>
        <v>0</v>
      </c>
      <c r="J16" s="27"/>
      <c r="K16" s="28"/>
    </row>
    <row r="17" spans="1:10">
      <c r="A17" s="31"/>
      <c r="B17" s="32"/>
      <c r="C17" s="33"/>
      <c r="D17" s="74" t="s">
        <v>34</v>
      </c>
      <c r="E17" s="74"/>
      <c r="F17" s="34">
        <f>SUM(F8:F16)</f>
        <v>0</v>
      </c>
      <c r="G17" s="35"/>
      <c r="H17" s="34">
        <f>SUM(H8:H16)</f>
        <v>0</v>
      </c>
      <c r="I17" s="34">
        <f>SUM(I8:I16)</f>
        <v>0</v>
      </c>
      <c r="J17" s="36"/>
    </row>
    <row r="19" spans="1:10" ht="12.75" customHeight="1">
      <c r="B19" s="37"/>
    </row>
    <row r="20" spans="1:10" ht="12.75" customHeight="1">
      <c r="B20" s="38"/>
    </row>
  </sheetData>
  <mergeCells count="5">
    <mergeCell ref="A3:J3"/>
    <mergeCell ref="A4:J4"/>
    <mergeCell ref="D17:E17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MJ15"/>
  <sheetViews>
    <sheetView view="pageBreakPreview" topLeftCell="A2" zoomScale="60" zoomScaleNormal="75" workbookViewId="0">
      <selection activeCell="A4" sqref="A4:J4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187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137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40.5" customHeight="1">
      <c r="A8" s="39" t="s">
        <v>11</v>
      </c>
      <c r="B8" s="22" t="s">
        <v>115</v>
      </c>
      <c r="C8" s="23" t="s">
        <v>37</v>
      </c>
      <c r="D8" s="24">
        <v>6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 ht="40.5" customHeight="1">
      <c r="A9" s="39" t="s">
        <v>22</v>
      </c>
      <c r="B9" s="22" t="s">
        <v>116</v>
      </c>
      <c r="C9" s="23" t="s">
        <v>37</v>
      </c>
      <c r="D9" s="24">
        <v>6</v>
      </c>
      <c r="E9" s="25"/>
      <c r="F9" s="25">
        <f>D9*E9</f>
        <v>0</v>
      </c>
      <c r="G9" s="26"/>
      <c r="H9" s="25">
        <f>F9*G9</f>
        <v>0</v>
      </c>
      <c r="I9" s="25">
        <f>F9+H9</f>
        <v>0</v>
      </c>
      <c r="J9" s="27"/>
      <c r="K9" s="28"/>
    </row>
    <row r="10" spans="1:11" ht="54.75" customHeight="1">
      <c r="A10" s="39" t="s">
        <v>12</v>
      </c>
      <c r="B10" s="22" t="s">
        <v>117</v>
      </c>
      <c r="C10" s="23" t="s">
        <v>37</v>
      </c>
      <c r="D10" s="24">
        <v>6</v>
      </c>
      <c r="E10" s="25"/>
      <c r="F10" s="25">
        <f>D10*E10</f>
        <v>0</v>
      </c>
      <c r="G10" s="26"/>
      <c r="H10" s="25">
        <f>F10*G10</f>
        <v>0</v>
      </c>
      <c r="I10" s="25">
        <f>F10+H10</f>
        <v>0</v>
      </c>
      <c r="J10" s="27"/>
      <c r="K10" s="28"/>
    </row>
    <row r="11" spans="1:11" ht="40.5" customHeight="1">
      <c r="A11" s="39" t="s">
        <v>13</v>
      </c>
      <c r="B11" s="22" t="s">
        <v>118</v>
      </c>
      <c r="C11" s="23" t="s">
        <v>37</v>
      </c>
      <c r="D11" s="24">
        <v>6</v>
      </c>
      <c r="E11" s="25"/>
      <c r="F11" s="25">
        <f>D11*E11</f>
        <v>0</v>
      </c>
      <c r="G11" s="26"/>
      <c r="H11" s="25">
        <f>F11*G11</f>
        <v>0</v>
      </c>
      <c r="I11" s="25">
        <f>F11+H11</f>
        <v>0</v>
      </c>
      <c r="J11" s="27"/>
      <c r="K11" s="28"/>
    </row>
    <row r="12" spans="1:11">
      <c r="A12" s="31"/>
      <c r="B12" s="32"/>
      <c r="C12" s="33"/>
      <c r="D12" s="74" t="s">
        <v>34</v>
      </c>
      <c r="E12" s="74"/>
      <c r="F12" s="34">
        <f>SUM(F8:F11)</f>
        <v>0</v>
      </c>
      <c r="G12" s="35"/>
      <c r="H12" s="34">
        <f>SUM(H8:H11)</f>
        <v>0</v>
      </c>
      <c r="I12" s="34">
        <f>SUM(I8:I11)</f>
        <v>0</v>
      </c>
      <c r="J12" s="36"/>
    </row>
    <row r="14" spans="1:11" ht="12.75" customHeight="1">
      <c r="B14" s="37"/>
    </row>
    <row r="15" spans="1:11" ht="12.75" customHeight="1">
      <c r="B15" s="38"/>
    </row>
  </sheetData>
  <mergeCells count="5">
    <mergeCell ref="A3:J3"/>
    <mergeCell ref="A4:J4"/>
    <mergeCell ref="D12:E12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MJ16"/>
  <sheetViews>
    <sheetView view="pageBreakPreview" zoomScale="60" zoomScaleNormal="100" workbookViewId="0">
      <selection activeCell="B23" sqref="B23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188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119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26.85" customHeight="1">
      <c r="A8" s="39" t="s">
        <v>11</v>
      </c>
      <c r="B8" s="22" t="s">
        <v>120</v>
      </c>
      <c r="C8" s="23" t="s">
        <v>21</v>
      </c>
      <c r="D8" s="24">
        <v>250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 ht="26.85" customHeight="1">
      <c r="A9" s="39" t="s">
        <v>22</v>
      </c>
      <c r="B9" s="22" t="s">
        <v>121</v>
      </c>
      <c r="C9" s="23" t="s">
        <v>21</v>
      </c>
      <c r="D9" s="24">
        <v>250</v>
      </c>
      <c r="E9" s="25"/>
      <c r="F9" s="25">
        <f>D9*E9</f>
        <v>0</v>
      </c>
      <c r="G9" s="26"/>
      <c r="H9" s="25">
        <f>F9*G9</f>
        <v>0</v>
      </c>
      <c r="I9" s="25">
        <f>F9+H9</f>
        <v>0</v>
      </c>
      <c r="J9" s="27"/>
      <c r="K9" s="28"/>
    </row>
    <row r="10" spans="1:11" ht="26.85" customHeight="1">
      <c r="A10" s="39" t="s">
        <v>12</v>
      </c>
      <c r="B10" s="22" t="s">
        <v>122</v>
      </c>
      <c r="C10" s="23" t="s">
        <v>21</v>
      </c>
      <c r="D10" s="24">
        <v>200</v>
      </c>
      <c r="E10" s="25"/>
      <c r="F10" s="25">
        <f>D10*E10</f>
        <v>0</v>
      </c>
      <c r="G10" s="26"/>
      <c r="H10" s="25">
        <f>F10*G10</f>
        <v>0</v>
      </c>
      <c r="I10" s="25">
        <f>F10+H10</f>
        <v>0</v>
      </c>
      <c r="J10" s="27"/>
      <c r="K10" s="28"/>
    </row>
    <row r="11" spans="1:11" ht="27.6" customHeight="1">
      <c r="A11" s="39" t="s">
        <v>13</v>
      </c>
      <c r="B11" s="22" t="s">
        <v>123</v>
      </c>
      <c r="C11" s="23" t="s">
        <v>21</v>
      </c>
      <c r="D11" s="24">
        <v>100</v>
      </c>
      <c r="E11" s="25"/>
      <c r="F11" s="25">
        <f>D11*E11</f>
        <v>0</v>
      </c>
      <c r="G11" s="26"/>
      <c r="H11" s="25">
        <f>F11*G11</f>
        <v>0</v>
      </c>
      <c r="I11" s="25">
        <f>F11+H11</f>
        <v>0</v>
      </c>
      <c r="J11" s="27"/>
      <c r="K11" s="28"/>
    </row>
    <row r="12" spans="1:11" ht="26.85" customHeight="1">
      <c r="A12" s="39" t="s">
        <v>14</v>
      </c>
      <c r="B12" s="22" t="s">
        <v>124</v>
      </c>
      <c r="C12" s="23" t="s">
        <v>21</v>
      </c>
      <c r="D12" s="24">
        <v>100</v>
      </c>
      <c r="E12" s="25"/>
      <c r="F12" s="25">
        <f>D12*E12</f>
        <v>0</v>
      </c>
      <c r="G12" s="26"/>
      <c r="H12" s="25">
        <f>F12*G12</f>
        <v>0</v>
      </c>
      <c r="I12" s="25">
        <f>F12+H12</f>
        <v>0</v>
      </c>
      <c r="J12" s="27"/>
      <c r="K12" s="28"/>
    </row>
    <row r="13" spans="1:11">
      <c r="A13" s="31"/>
      <c r="B13" s="32"/>
      <c r="C13" s="33"/>
      <c r="D13" s="74" t="s">
        <v>34</v>
      </c>
      <c r="E13" s="74"/>
      <c r="F13" s="34">
        <f>SUM(F8:F12)</f>
        <v>0</v>
      </c>
      <c r="G13" s="35"/>
      <c r="H13" s="34">
        <f>SUM(H8:H12)</f>
        <v>0</v>
      </c>
      <c r="I13" s="34">
        <f>SUM(I8:I12)</f>
        <v>0</v>
      </c>
      <c r="J13" s="36"/>
    </row>
    <row r="15" spans="1:11" ht="12.75" customHeight="1">
      <c r="B15" s="37"/>
    </row>
    <row r="16" spans="1:11" ht="12.75" customHeight="1">
      <c r="B16" s="38"/>
    </row>
  </sheetData>
  <mergeCells count="5">
    <mergeCell ref="A3:J3"/>
    <mergeCell ref="A4:J4"/>
    <mergeCell ref="D13:E13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MJ14"/>
  <sheetViews>
    <sheetView view="pageBreakPreview" zoomScale="60" zoomScaleNormal="75" workbookViewId="0">
      <selection activeCell="B23" sqref="B23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189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125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37.200000000000003" customHeight="1">
      <c r="A8" s="13" t="s">
        <v>11</v>
      </c>
      <c r="B8" s="63" t="s">
        <v>126</v>
      </c>
      <c r="C8" s="15" t="s">
        <v>21</v>
      </c>
      <c r="D8" s="16">
        <v>30</v>
      </c>
      <c r="E8" s="17"/>
      <c r="F8" s="17">
        <f>D8*E8</f>
        <v>0</v>
      </c>
      <c r="G8" s="18"/>
      <c r="H8" s="17">
        <f>F8*G8</f>
        <v>0</v>
      </c>
      <c r="I8" s="17">
        <f>F8+H8</f>
        <v>0</v>
      </c>
      <c r="J8" s="19"/>
      <c r="K8" s="28"/>
    </row>
    <row r="9" spans="1:11" ht="111.6" customHeight="1">
      <c r="A9" s="13" t="s">
        <v>22</v>
      </c>
      <c r="B9" s="63" t="s">
        <v>127</v>
      </c>
      <c r="C9" s="15" t="s">
        <v>37</v>
      </c>
      <c r="D9" s="16">
        <v>50</v>
      </c>
      <c r="E9" s="17"/>
      <c r="F9" s="17">
        <f>D9*E9</f>
        <v>0</v>
      </c>
      <c r="G9" s="18"/>
      <c r="H9" s="17">
        <f>F9*G9</f>
        <v>0</v>
      </c>
      <c r="I9" s="17">
        <f>F9+H9</f>
        <v>0</v>
      </c>
      <c r="J9" s="19"/>
      <c r="K9" s="28"/>
    </row>
    <row r="10" spans="1:11" ht="114" customHeight="1">
      <c r="A10" s="21" t="s">
        <v>12</v>
      </c>
      <c r="B10" s="30" t="s">
        <v>128</v>
      </c>
      <c r="C10" s="23" t="s">
        <v>37</v>
      </c>
      <c r="D10" s="24">
        <v>1000</v>
      </c>
      <c r="E10" s="25"/>
      <c r="F10" s="25">
        <f>D10*E10</f>
        <v>0</v>
      </c>
      <c r="G10" s="26"/>
      <c r="H10" s="25">
        <f>F10*G10</f>
        <v>0</v>
      </c>
      <c r="I10" s="25">
        <f>F10+H10</f>
        <v>0</v>
      </c>
      <c r="J10" s="27"/>
      <c r="K10" s="28"/>
    </row>
    <row r="11" spans="1:11">
      <c r="A11" s="31"/>
      <c r="B11" s="32"/>
      <c r="C11" s="33"/>
      <c r="D11" s="74" t="s">
        <v>34</v>
      </c>
      <c r="E11" s="74"/>
      <c r="F11" s="34">
        <f>SUM(F8:F10)</f>
        <v>0</v>
      </c>
      <c r="G11" s="35"/>
      <c r="H11" s="34">
        <f>SUM(H8:H10)</f>
        <v>0</v>
      </c>
      <c r="I11" s="34">
        <f>SUM(I8:I10)</f>
        <v>0</v>
      </c>
      <c r="J11" s="36"/>
    </row>
    <row r="13" spans="1:11" ht="12.75" customHeight="1">
      <c r="B13" s="37"/>
    </row>
    <row r="14" spans="1:11" ht="12.75" customHeight="1">
      <c r="B14" s="38"/>
    </row>
  </sheetData>
  <mergeCells count="5">
    <mergeCell ref="A3:J3"/>
    <mergeCell ref="A4:J4"/>
    <mergeCell ref="D11:E11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117" workbookViewId="0">
      <selection activeCell="AG50" sqref="AG50"/>
    </sheetView>
  </sheetViews>
  <sheetFormatPr defaultColWidth="8.88671875" defaultRowHeight="14.4"/>
  <cols>
    <col min="1" max="1" width="4.44140625" style="1" bestFit="1" customWidth="1"/>
    <col min="2" max="2" width="55.6640625" style="1" bestFit="1" customWidth="1"/>
    <col min="3" max="3" width="6.109375" style="1" customWidth="1"/>
    <col min="4" max="4" width="5.5546875" style="1" bestFit="1" customWidth="1"/>
    <col min="5" max="5" width="8.6640625" style="1" bestFit="1" customWidth="1"/>
    <col min="6" max="6" width="13.44140625" style="1" bestFit="1" customWidth="1"/>
    <col min="7" max="7" width="6.109375" style="1" customWidth="1"/>
    <col min="8" max="8" width="12.5546875" style="1" bestFit="1" customWidth="1"/>
    <col min="9" max="9" width="14.109375" style="1" bestFit="1" customWidth="1"/>
    <col min="10" max="10" width="17" style="1" bestFit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190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129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42" customHeight="1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224.4">
      <c r="A8" s="39" t="s">
        <v>11</v>
      </c>
      <c r="B8" s="64" t="s">
        <v>147</v>
      </c>
      <c r="C8" s="23" t="s">
        <v>37</v>
      </c>
      <c r="D8" s="24">
        <v>20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sqref="A1:J2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191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130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116.4" customHeight="1">
      <c r="A8" s="39" t="s">
        <v>11</v>
      </c>
      <c r="B8" s="65" t="s">
        <v>148</v>
      </c>
      <c r="C8" s="23" t="s">
        <v>131</v>
      </c>
      <c r="D8" s="24">
        <v>1050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activeCell="A4" sqref="A4:J4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192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161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67.95" customHeight="1">
      <c r="A8" s="39" t="s">
        <v>11</v>
      </c>
      <c r="B8" s="65" t="s">
        <v>146</v>
      </c>
      <c r="C8" s="23" t="s">
        <v>131</v>
      </c>
      <c r="D8" s="24">
        <v>50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activeCell="K23" sqref="K23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165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38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41" t="s">
        <v>11</v>
      </c>
      <c r="B7" s="42">
        <v>2</v>
      </c>
      <c r="C7" s="41" t="s">
        <v>12</v>
      </c>
      <c r="D7" s="41" t="s">
        <v>13</v>
      </c>
      <c r="E7" s="41" t="s">
        <v>14</v>
      </c>
      <c r="F7" s="41" t="s">
        <v>15</v>
      </c>
      <c r="G7" s="41" t="s">
        <v>16</v>
      </c>
      <c r="H7" s="41" t="s">
        <v>17</v>
      </c>
      <c r="I7" s="41" t="s">
        <v>18</v>
      </c>
      <c r="J7" s="41" t="s">
        <v>19</v>
      </c>
    </row>
    <row r="8" spans="1:11" ht="156" customHeight="1">
      <c r="A8" s="39" t="s">
        <v>11</v>
      </c>
      <c r="B8" s="22" t="s">
        <v>39</v>
      </c>
      <c r="C8" s="23" t="s">
        <v>21</v>
      </c>
      <c r="D8" s="24">
        <v>1000</v>
      </c>
      <c r="E8" s="25"/>
      <c r="F8" s="25"/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AMI12"/>
  <sheetViews>
    <sheetView view="pageBreakPreview" zoomScale="60" zoomScaleNormal="100" workbookViewId="0">
      <selection activeCell="J27" sqref="J27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3" width="8.88671875" style="1"/>
  </cols>
  <sheetData>
    <row r="1" spans="1:10" ht="15.6">
      <c r="B1" s="3"/>
      <c r="C1" s="2"/>
      <c r="D1" s="2"/>
      <c r="E1" s="2"/>
      <c r="F1" s="2"/>
      <c r="G1" s="2"/>
      <c r="H1" s="2"/>
      <c r="I1" s="72" t="s">
        <v>193</v>
      </c>
      <c r="J1" s="72"/>
    </row>
    <row r="2" spans="1:10" ht="15.6">
      <c r="A2" s="2"/>
      <c r="B2" s="76"/>
      <c r="C2" s="76"/>
      <c r="D2" s="76"/>
      <c r="E2" s="76"/>
      <c r="F2" s="76"/>
      <c r="G2" s="76"/>
      <c r="H2" s="76"/>
      <c r="I2" s="76"/>
      <c r="J2" s="76"/>
    </row>
    <row r="3" spans="1:10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0" ht="15.75" customHeight="1">
      <c r="A4" s="73" t="s">
        <v>132</v>
      </c>
      <c r="B4" s="73"/>
      <c r="C4" s="73"/>
      <c r="D4" s="73"/>
      <c r="E4" s="73"/>
      <c r="F4" s="73"/>
      <c r="G4" s="73"/>
      <c r="H4" s="73"/>
      <c r="I4" s="73"/>
      <c r="J4" s="73"/>
    </row>
    <row r="5" spans="1:10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0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0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0" ht="97.95" customHeight="1">
      <c r="A8" s="39" t="s">
        <v>11</v>
      </c>
      <c r="B8" s="65" t="s">
        <v>133</v>
      </c>
      <c r="C8" s="23" t="s">
        <v>131</v>
      </c>
      <c r="D8" s="24">
        <v>100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</row>
    <row r="9" spans="1:10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0" ht="12.75" customHeight="1">
      <c r="B11" s="37"/>
    </row>
    <row r="12" spans="1:10" ht="12.75" customHeight="1">
      <c r="B12" s="38"/>
    </row>
  </sheetData>
  <mergeCells count="5">
    <mergeCell ref="A3:J3"/>
    <mergeCell ref="A4:J4"/>
    <mergeCell ref="D9:E9"/>
    <mergeCell ref="B2:J2"/>
    <mergeCell ref="I1:J1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activeCell="A4" sqref="A4:J4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194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149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78" customHeight="1">
      <c r="A8" s="39" t="s">
        <v>11</v>
      </c>
      <c r="B8" s="65" t="s">
        <v>136</v>
      </c>
      <c r="C8" s="23" t="s">
        <v>131</v>
      </c>
      <c r="D8" s="24">
        <v>40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AMJ25"/>
  <sheetViews>
    <sheetView tabSelected="1" view="pageBreakPreview" zoomScale="60" zoomScaleNormal="75" workbookViewId="0">
      <selection activeCell="M18" sqref="M18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195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135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58.95" customHeight="1">
      <c r="A8" s="39" t="s">
        <v>11</v>
      </c>
      <c r="B8" s="65" t="s">
        <v>151</v>
      </c>
      <c r="C8" s="23" t="s">
        <v>134</v>
      </c>
      <c r="D8" s="24">
        <v>250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  <row r="25" spans="24:24">
      <c r="X25" s="28" t="s">
        <v>196</v>
      </c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topLeftCell="A4" zoomScale="60" zoomScaleNormal="75" workbookViewId="0">
      <selection activeCell="F51" sqref="F51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166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40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216.6" customHeight="1">
      <c r="A8" s="39" t="s">
        <v>11</v>
      </c>
      <c r="B8" s="22" t="s">
        <v>41</v>
      </c>
      <c r="C8" s="23" t="s">
        <v>37</v>
      </c>
      <c r="D8" s="24">
        <v>10000</v>
      </c>
      <c r="E8" s="25"/>
      <c r="F8" s="25"/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J13"/>
  <sheetViews>
    <sheetView view="pageBreakPreview" zoomScale="60" zoomScaleNormal="75" workbookViewId="0">
      <selection sqref="A1:J2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167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42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304.2" customHeight="1">
      <c r="A8" s="39" t="s">
        <v>11</v>
      </c>
      <c r="B8" s="22" t="s">
        <v>153</v>
      </c>
      <c r="C8" s="23" t="s">
        <v>37</v>
      </c>
      <c r="D8" s="24">
        <v>500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  <row r="13" spans="1:11" ht="12.75" customHeight="1">
      <c r="J13" s="20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sqref="A1:J2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168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43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131.4" customHeight="1">
      <c r="A8" s="39" t="s">
        <v>11</v>
      </c>
      <c r="B8" s="22" t="s">
        <v>44</v>
      </c>
      <c r="C8" s="23" t="s">
        <v>37</v>
      </c>
      <c r="D8" s="24">
        <v>250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sqref="A1:J2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169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45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265.2" customHeight="1">
      <c r="A8" s="39" t="s">
        <v>11</v>
      </c>
      <c r="B8" s="22" t="s">
        <v>46</v>
      </c>
      <c r="C8" s="23" t="s">
        <v>37</v>
      </c>
      <c r="D8" s="24">
        <v>5000</v>
      </c>
      <c r="E8" s="25"/>
      <c r="F8" s="25">
        <f>D8*E8</f>
        <v>0</v>
      </c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MJ18"/>
  <sheetViews>
    <sheetView view="pageBreakPreview" zoomScale="60" zoomScaleNormal="100" workbookViewId="0">
      <selection activeCell="A4" sqref="A4:J4"/>
    </sheetView>
  </sheetViews>
  <sheetFormatPr defaultColWidth="8.88671875" defaultRowHeight="14.4"/>
  <cols>
    <col min="1" max="1" width="5.109375" style="1" customWidth="1"/>
    <col min="2" max="2" width="40.5546875" style="1" customWidth="1"/>
    <col min="3" max="3" width="6" style="1" customWidth="1"/>
    <col min="4" max="4" width="5.6640625" style="1" customWidth="1"/>
    <col min="5" max="5" width="10.109375" style="1" customWidth="1"/>
    <col min="6" max="6" width="12.88671875" style="1" customWidth="1"/>
    <col min="7" max="7" width="6.109375" style="1" customWidth="1"/>
    <col min="8" max="8" width="11.44140625" style="1" customWidth="1"/>
    <col min="9" max="9" width="13" style="1" customWidth="1"/>
    <col min="10" max="10" width="25.6640625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170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33.75" customHeight="1">
      <c r="A4" s="77" t="s">
        <v>144</v>
      </c>
      <c r="B4" s="78"/>
      <c r="C4" s="78"/>
      <c r="D4" s="78"/>
      <c r="E4" s="78"/>
      <c r="F4" s="78"/>
      <c r="G4" s="78"/>
      <c r="H4" s="78"/>
      <c r="I4" s="78"/>
      <c r="J4" s="79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26.4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197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303.60000000000002">
      <c r="A8" s="39" t="s">
        <v>11</v>
      </c>
      <c r="B8" s="22" t="s">
        <v>139</v>
      </c>
      <c r="C8" s="23" t="s">
        <v>21</v>
      </c>
      <c r="D8" s="24">
        <v>200</v>
      </c>
      <c r="E8" s="25"/>
      <c r="F8" s="25"/>
      <c r="G8" s="26"/>
      <c r="H8" s="25">
        <f t="shared" ref="H8:H14" si="0">F8*G8</f>
        <v>0</v>
      </c>
      <c r="I8" s="25">
        <f t="shared" ref="I8:I14" si="1">F8+H8</f>
        <v>0</v>
      </c>
      <c r="J8" s="27"/>
      <c r="K8" s="28"/>
    </row>
    <row r="9" spans="1:11" ht="211.2">
      <c r="A9" s="39" t="s">
        <v>22</v>
      </c>
      <c r="B9" s="22" t="s">
        <v>140</v>
      </c>
      <c r="C9" s="23" t="s">
        <v>21</v>
      </c>
      <c r="D9" s="24">
        <v>200</v>
      </c>
      <c r="E9" s="25"/>
      <c r="F9" s="25"/>
      <c r="G9" s="26"/>
      <c r="H9" s="25">
        <f t="shared" si="0"/>
        <v>0</v>
      </c>
      <c r="I9" s="25">
        <f t="shared" si="1"/>
        <v>0</v>
      </c>
      <c r="J9" s="27"/>
      <c r="K9" s="28"/>
    </row>
    <row r="10" spans="1:11" ht="277.2">
      <c r="A10" s="39" t="s">
        <v>12</v>
      </c>
      <c r="B10" s="22" t="s">
        <v>141</v>
      </c>
      <c r="C10" s="23" t="s">
        <v>21</v>
      </c>
      <c r="D10" s="24">
        <v>150</v>
      </c>
      <c r="E10" s="25"/>
      <c r="F10" s="25"/>
      <c r="G10" s="26"/>
      <c r="H10" s="25">
        <f t="shared" si="0"/>
        <v>0</v>
      </c>
      <c r="I10" s="25">
        <f t="shared" si="1"/>
        <v>0</v>
      </c>
      <c r="J10" s="27"/>
      <c r="K10" s="28"/>
    </row>
    <row r="11" spans="1:11" ht="330">
      <c r="A11" s="39" t="s">
        <v>13</v>
      </c>
      <c r="B11" s="22" t="s">
        <v>142</v>
      </c>
      <c r="C11" s="23" t="s">
        <v>21</v>
      </c>
      <c r="D11" s="24">
        <v>200</v>
      </c>
      <c r="E11" s="25"/>
      <c r="F11" s="25"/>
      <c r="G11" s="26"/>
      <c r="H11" s="25">
        <f t="shared" si="0"/>
        <v>0</v>
      </c>
      <c r="I11" s="25">
        <f t="shared" si="1"/>
        <v>0</v>
      </c>
      <c r="J11" s="27"/>
      <c r="K11" s="28"/>
    </row>
    <row r="12" spans="1:11" ht="343.2">
      <c r="A12" s="39" t="s">
        <v>14</v>
      </c>
      <c r="B12" s="22" t="s">
        <v>143</v>
      </c>
      <c r="C12" s="23" t="s">
        <v>21</v>
      </c>
      <c r="D12" s="24">
        <v>200</v>
      </c>
      <c r="E12" s="25"/>
      <c r="F12" s="25"/>
      <c r="G12" s="26"/>
      <c r="H12" s="25">
        <f t="shared" si="0"/>
        <v>0</v>
      </c>
      <c r="I12" s="25">
        <f t="shared" si="1"/>
        <v>0</v>
      </c>
      <c r="J12" s="27"/>
      <c r="K12" s="28"/>
    </row>
    <row r="13" spans="1:11" ht="145.19999999999999">
      <c r="A13" s="39" t="s">
        <v>27</v>
      </c>
      <c r="B13" s="22" t="s">
        <v>47</v>
      </c>
      <c r="C13" s="23" t="s">
        <v>21</v>
      </c>
      <c r="D13" s="24">
        <v>15</v>
      </c>
      <c r="E13" s="25"/>
      <c r="F13" s="25"/>
      <c r="G13" s="26"/>
      <c r="H13" s="25">
        <f t="shared" si="0"/>
        <v>0</v>
      </c>
      <c r="I13" s="25">
        <f t="shared" si="1"/>
        <v>0</v>
      </c>
      <c r="J13" s="27"/>
      <c r="K13" s="28"/>
    </row>
    <row r="14" spans="1:11" ht="26.4">
      <c r="A14" s="39" t="s">
        <v>16</v>
      </c>
      <c r="B14" s="22" t="s">
        <v>48</v>
      </c>
      <c r="C14" s="23" t="s">
        <v>37</v>
      </c>
      <c r="D14" s="24">
        <v>10</v>
      </c>
      <c r="E14" s="25"/>
      <c r="F14" s="25"/>
      <c r="G14" s="26"/>
      <c r="H14" s="25">
        <f t="shared" si="0"/>
        <v>0</v>
      </c>
      <c r="I14" s="25">
        <f t="shared" si="1"/>
        <v>0</v>
      </c>
      <c r="J14" s="27"/>
      <c r="K14" s="28"/>
    </row>
    <row r="15" spans="1:11">
      <c r="A15" s="31"/>
      <c r="B15" s="32"/>
      <c r="C15" s="67"/>
      <c r="D15" s="80" t="s">
        <v>34</v>
      </c>
      <c r="E15" s="80"/>
      <c r="F15" s="69">
        <f>SUM(F8:F9)</f>
        <v>0</v>
      </c>
      <c r="G15" s="70"/>
      <c r="H15" s="69">
        <f>SUM(H8:H9)</f>
        <v>0</v>
      </c>
      <c r="I15" s="69">
        <f>SUM(I8:I9)</f>
        <v>0</v>
      </c>
      <c r="J15" s="68"/>
    </row>
    <row r="17" spans="2:2" ht="12.75" customHeight="1">
      <c r="B17" s="37"/>
    </row>
    <row r="18" spans="2:2" ht="12.75" customHeight="1">
      <c r="B18" s="38"/>
    </row>
  </sheetData>
  <mergeCells count="5">
    <mergeCell ref="A3:J3"/>
    <mergeCell ref="A4:J4"/>
    <mergeCell ref="D15:E15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MJ12"/>
  <sheetViews>
    <sheetView view="pageBreakPreview" zoomScale="60" zoomScaleNormal="75" workbookViewId="0">
      <selection sqref="A1:J2"/>
    </sheetView>
  </sheetViews>
  <sheetFormatPr defaultColWidth="8.88671875" defaultRowHeight="14.4"/>
  <cols>
    <col min="1" max="1" width="5.109375" style="1" customWidth="1"/>
    <col min="2" max="2" width="52.88671875" style="1" customWidth="1"/>
    <col min="3" max="3" width="6" style="1" customWidth="1"/>
    <col min="4" max="4" width="9.88671875" style="1" customWidth="1"/>
    <col min="5" max="5" width="10.109375" style="1" customWidth="1"/>
    <col min="6" max="6" width="15.109375" style="1" customWidth="1"/>
    <col min="7" max="7" width="6.109375" style="1" customWidth="1"/>
    <col min="8" max="8" width="13.44140625" style="1" customWidth="1"/>
    <col min="9" max="9" width="15" style="1" customWidth="1"/>
    <col min="10" max="10" width="21" style="1" customWidth="1"/>
    <col min="11" max="1024" width="8.88671875" style="1"/>
  </cols>
  <sheetData>
    <row r="1" spans="1:11" ht="15.6">
      <c r="A1" s="2"/>
      <c r="B1" s="3"/>
      <c r="C1" s="2"/>
      <c r="D1" s="2"/>
      <c r="E1" s="2"/>
      <c r="F1" s="2"/>
      <c r="G1" s="2"/>
      <c r="H1" s="2"/>
      <c r="I1" s="72" t="s">
        <v>171</v>
      </c>
      <c r="J1" s="72"/>
    </row>
    <row r="2" spans="1:11" ht="15.6">
      <c r="A2" s="75" t="s">
        <v>163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5.75" customHeight="1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5.75" customHeight="1">
      <c r="A4" s="73" t="s">
        <v>49</v>
      </c>
      <c r="B4" s="73"/>
      <c r="C4" s="73"/>
      <c r="D4" s="73"/>
      <c r="E4" s="73"/>
      <c r="F4" s="73"/>
      <c r="G4" s="73"/>
      <c r="H4" s="73"/>
      <c r="I4" s="73"/>
      <c r="J4" s="73"/>
    </row>
    <row r="5" spans="1:11" ht="15.75" customHeight="1">
      <c r="A5" s="4"/>
      <c r="B5" s="5"/>
      <c r="C5" s="6"/>
      <c r="D5" s="7"/>
      <c r="E5" s="8"/>
      <c r="F5" s="9"/>
      <c r="G5" s="9"/>
      <c r="H5" s="7"/>
      <c r="I5" s="10"/>
      <c r="J5" s="7"/>
    </row>
    <row r="6" spans="1:11" ht="39.6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</row>
    <row r="7" spans="1:11">
      <c r="A7" s="11" t="s">
        <v>11</v>
      </c>
      <c r="B7" s="12">
        <v>2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1" ht="67.5" customHeight="1">
      <c r="A8" s="39" t="s">
        <v>11</v>
      </c>
      <c r="B8" s="22" t="s">
        <v>50</v>
      </c>
      <c r="C8" s="23" t="s">
        <v>37</v>
      </c>
      <c r="D8" s="24">
        <v>60</v>
      </c>
      <c r="E8" s="25"/>
      <c r="F8" s="25"/>
      <c r="G8" s="26"/>
      <c r="H8" s="25">
        <f>F8*G8</f>
        <v>0</v>
      </c>
      <c r="I8" s="25">
        <f>F8+H8</f>
        <v>0</v>
      </c>
      <c r="J8" s="27"/>
      <c r="K8" s="28"/>
    </row>
    <row r="9" spans="1:11">
      <c r="A9" s="31"/>
      <c r="B9" s="32"/>
      <c r="C9" s="33"/>
      <c r="D9" s="74" t="s">
        <v>34</v>
      </c>
      <c r="E9" s="74"/>
      <c r="F9" s="34">
        <f>SUM(F8:F8)</f>
        <v>0</v>
      </c>
      <c r="G9" s="35"/>
      <c r="H9" s="34">
        <f>SUM(H8:H8)</f>
        <v>0</v>
      </c>
      <c r="I9" s="34">
        <f>SUM(I8:I8)</f>
        <v>0</v>
      </c>
      <c r="J9" s="36"/>
    </row>
    <row r="11" spans="1:11" ht="12.75" customHeight="1">
      <c r="B11" s="37"/>
    </row>
    <row r="12" spans="1:11" ht="12.75" customHeight="1">
      <c r="B12" s="38"/>
    </row>
  </sheetData>
  <mergeCells count="5">
    <mergeCell ref="A3:J3"/>
    <mergeCell ref="A4:J4"/>
    <mergeCell ref="D9:E9"/>
    <mergeCell ref="I1:J1"/>
    <mergeCell ref="A2:J2"/>
  </mergeCells>
  <pageMargins left="0.70833333333333304" right="0.70833333333333304" top="0.74791666666666701" bottom="0.74791666666666701" header="0.511811023622047" footer="0.511811023622047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32</vt:i4>
      </vt:variant>
      <vt:variant>
        <vt:lpstr>Zakresy nazwane</vt:lpstr>
      </vt:variant>
      <vt:variant>
        <vt:i4>1</vt:i4>
      </vt:variant>
    </vt:vector>
  </HeadingPairs>
  <TitlesOfParts>
    <vt:vector size="33" baseType="lpstr">
      <vt:lpstr>Zadanie 1</vt:lpstr>
      <vt:lpstr>Zadanie 2</vt:lpstr>
      <vt:lpstr>Zadanie 3</vt:lpstr>
      <vt:lpstr>Zadanie 4</vt:lpstr>
      <vt:lpstr>Zadanie 5</vt:lpstr>
      <vt:lpstr>Zadanie 6</vt:lpstr>
      <vt:lpstr>Zadanie 7</vt:lpstr>
      <vt:lpstr>Zadanie 8</vt:lpstr>
      <vt:lpstr>Zadanie 9</vt:lpstr>
      <vt:lpstr>Zadanie 10</vt:lpstr>
      <vt:lpstr>Zadanie 11</vt:lpstr>
      <vt:lpstr>Zadanie 12</vt:lpstr>
      <vt:lpstr>Zadanie 13</vt:lpstr>
      <vt:lpstr>Zadanie 14</vt:lpstr>
      <vt:lpstr>Zadanie 15</vt:lpstr>
      <vt:lpstr>Zadanie 16</vt:lpstr>
      <vt:lpstr>Zadanie 17</vt:lpstr>
      <vt:lpstr>Zadanie 18</vt:lpstr>
      <vt:lpstr>Zadanie 19</vt:lpstr>
      <vt:lpstr>Zadanie 20</vt:lpstr>
      <vt:lpstr>Zadanie 21</vt:lpstr>
      <vt:lpstr>Zadanie 22</vt:lpstr>
      <vt:lpstr>Zadanie 23</vt:lpstr>
      <vt:lpstr>Zadanie 24</vt:lpstr>
      <vt:lpstr>Zadanie 25</vt:lpstr>
      <vt:lpstr>Zadanie 26</vt:lpstr>
      <vt:lpstr>Zadanie 27</vt:lpstr>
      <vt:lpstr>Zadanie 28</vt:lpstr>
      <vt:lpstr>Zadanie 29</vt:lpstr>
      <vt:lpstr>Zadanie 30</vt:lpstr>
      <vt:lpstr>Zadanie 31</vt:lpstr>
      <vt:lpstr>Zadanie 32</vt:lpstr>
      <vt:lpstr>'Zadanie 32'!Obszar_wydruku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Pracownik</cp:lastModifiedBy>
  <cp:revision>22</cp:revision>
  <cp:lastPrinted>2025-08-14T10:20:12Z</cp:lastPrinted>
  <dcterms:created xsi:type="dcterms:W3CDTF">2006-09-22T13:37:51Z</dcterms:created>
  <dcterms:modified xsi:type="dcterms:W3CDTF">2025-08-14T10:20:25Z</dcterms:modified>
  <dc:language>pl-PL</dc:language>
</cp:coreProperties>
</file>